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/>
  </bookViews>
  <sheets>
    <sheet name="23年项目支出绩效自评表 " sheetId="4" r:id="rId1"/>
  </sheets>
  <definedNames>
    <definedName name="_xlnm.Print_Area" localSheetId="0">'23年项目支出绩效自评表 '!$A$1:$J$24</definedName>
  </definedNames>
  <calcPr calcId="144525"/>
</workbook>
</file>

<file path=xl/sharedStrings.xml><?xml version="1.0" encoding="utf-8"?>
<sst xmlns="http://schemas.openxmlformats.org/spreadsheetml/2006/main" count="80" uniqueCount="72">
  <si>
    <t>项目支出绩效自评表</t>
  </si>
  <si>
    <t>（2023年度）</t>
  </si>
  <si>
    <t>项目名称</t>
  </si>
  <si>
    <t>政协常委会和主席会活动经费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</si>
  <si>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</si>
  <si>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</si>
  <si>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</si>
  <si>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</si>
  <si>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</si>
  <si>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刘仕博，刘墨非</t>
  </si>
  <si>
    <t>联系电话</t>
  </si>
  <si>
    <t>55581009   55581313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</si>
  <si>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</si>
  <si>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</si>
  <si>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</si>
  <si>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</si>
  <si>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</si>
  <si>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</si>
  <si>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</si>
  <si>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</si>
  <si>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</si>
  <si>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</si>
  <si>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</si>
  <si>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</si>
  <si>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</si>
  <si>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</si>
  <si>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</si>
  <si>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召开常委会和主席会会议6次以上，通过项目实施，保证各项协商、议政会议的顺利开展，为委员充分履行政治协商、民主监督、参政议政职能提供保障，进一步发挥中国特色社会主义制度优势。</t>
  </si>
  <si>
    <t>全年召开常委会会议5次，主席会议15次，通过项目实施保障市政协十四届一次会议顺利召开，审议通过有关制度文件和人事事项，为十四届市政协工作开展提供了保障。就2项市政协年度重点协商议题专题协商议政，委员们积极参与，深入调研，充分协商讨论，形成的协商成果报送市委市政府参考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</si>
  <si>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</si>
  <si>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</si>
  <si>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</si>
  <si>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</si>
  <si>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</si>
  <si>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</si>
  <si>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</si>
  <si>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(45分)
</t>
  </si>
  <si>
    <t>数量指标</t>
  </si>
  <si>
    <t>召开常委会和主席会会议次数</t>
  </si>
  <si>
    <t>≥15次</t>
  </si>
  <si>
    <t>20次</t>
  </si>
  <si>
    <t>参会人数</t>
  </si>
  <si>
    <t>≥600人次</t>
  </si>
  <si>
    <t>650人次</t>
  </si>
  <si>
    <t>质量指标</t>
  </si>
  <si>
    <t>会议安全保障率</t>
  </si>
  <si>
    <t>≥95%</t>
  </si>
  <si>
    <t>会议人员参与率</t>
  </si>
  <si>
    <t>由于召开会议存在会议冲突等不确定因素，需进一步细化会议召开的合理安排</t>
  </si>
  <si>
    <t>时效指标</t>
  </si>
  <si>
    <t>经费支出时效</t>
  </si>
  <si>
    <t>≤11月</t>
  </si>
  <si>
    <t>11月</t>
  </si>
  <si>
    <t>会议召开时效</t>
  </si>
  <si>
    <t>成本指标（15分）</t>
  </si>
  <si>
    <t>经济成本指标</t>
  </si>
  <si>
    <t>经费控制</t>
  </si>
  <si>
    <t>≤50万</t>
  </si>
  <si>
    <t>30.165802万元</t>
  </si>
  <si>
    <t>由于召开会议存在不确定因素，导致预算执行率偏低，下一步改进预算编制的合理性</t>
  </si>
  <si>
    <t>会议费标准</t>
  </si>
  <si>
    <t>≤650元</t>
  </si>
  <si>
    <t>效益指标（30分）</t>
  </si>
  <si>
    <t>社会效益指标</t>
  </si>
  <si>
    <t>常委会和主席会的召开提供基础保障，持续发挥政协作用，展现委员履职风采</t>
  </si>
  <si>
    <t>好</t>
  </si>
  <si>
    <t>保障各次会议顺利召开，委员积极参会，并围绕政协工作和重点协商议题踊跃发言，提出意见建议，充分展现履职风采。</t>
  </si>
  <si>
    <t>效益效果的资料呈现有待加强</t>
  </si>
  <si>
    <t>可持续影响指标</t>
  </si>
  <si>
    <t>保证各项协商、议政会议的顺利开展，使委员充分履行政治协商、民主监督、参政议政职</t>
  </si>
  <si>
    <t>保障政协全年重点工作圆满完成。委员围绕重点协商议题充分履职，提出有针对性、高质量的意见建议，为助力新时代首都发展和政协事业发展作出贡献。</t>
  </si>
  <si>
    <t>总分：</t>
  </si>
</sst>
</file>

<file path=xl/styles.xml><?xml version="1.0" encoding="utf-8"?>
<styleSheet xmlns="http://schemas.openxmlformats.org/spreadsheetml/2006/main">
  <numFmts count="8">
    <numFmt numFmtId="176" formatCode="#,##0.00_ "/>
    <numFmt numFmtId="177" formatCode="#,##0_ "/>
    <numFmt numFmtId="43" formatCode="_ * #,##0.00_ ;_ * \-#,##0.00_ ;_ * &quot;-&quot;??_ ;_ @_ "/>
    <numFmt numFmtId="178" formatCode="_ * #,##0.000000_ ;_ * \-#,##0.000000_ ;_ * &quot;-&quot;??_ ;_ @_ "/>
    <numFmt numFmtId="41" formatCode="_ * #,##0_ ;_ * \-#,##0_ ;_ * &quot;-&quot;_ ;_ @_ "/>
    <numFmt numFmtId="179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2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17" borderId="2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22" borderId="29" applyNumberFormat="0" applyAlignment="0" applyProtection="0">
      <alignment vertical="center"/>
    </xf>
    <xf numFmtId="0" fontId="18" fillId="17" borderId="31" applyNumberFormat="0" applyAlignment="0" applyProtection="0">
      <alignment vertical="center"/>
    </xf>
    <xf numFmtId="0" fontId="24" fillId="32" borderId="32" applyNumberFormat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0" fillId="9" borderId="2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0" borderId="0"/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0" borderId="0" xfId="37" applyFont="1">
      <alignment vertical="center"/>
    </xf>
    <xf numFmtId="0" fontId="0" fillId="0" borderId="0" xfId="37">
      <alignment vertical="center"/>
    </xf>
    <xf numFmtId="0" fontId="2" fillId="0" borderId="0" xfId="37" applyFont="1" applyAlignment="1">
      <alignment horizontal="center" vertical="center" wrapText="1"/>
    </xf>
    <xf numFmtId="0" fontId="2" fillId="0" borderId="0" xfId="37" applyFont="1" applyBorder="1" applyAlignment="1">
      <alignment horizontal="center" vertical="center" wrapText="1"/>
    </xf>
    <xf numFmtId="0" fontId="3" fillId="0" borderId="1" xfId="37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3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/>
    </xf>
    <xf numFmtId="0" fontId="3" fillId="0" borderId="4" xfId="37" applyFont="1" applyFill="1" applyBorder="1" applyAlignment="1">
      <alignment horizontal="center" vertical="center" wrapText="1"/>
    </xf>
    <xf numFmtId="0" fontId="3" fillId="0" borderId="4" xfId="37" applyFont="1" applyFill="1" applyBorder="1" applyAlignment="1">
      <alignment horizontal="justify" vertical="center"/>
    </xf>
    <xf numFmtId="0" fontId="3" fillId="0" borderId="4" xfId="37" applyFont="1" applyFill="1" applyBorder="1" applyAlignment="1">
      <alignment horizontal="left" vertical="center"/>
    </xf>
    <xf numFmtId="0" fontId="3" fillId="0" borderId="5" xfId="37" applyFont="1" applyFill="1" applyBorder="1" applyAlignment="1">
      <alignment horizontal="center" vertical="center" textRotation="255"/>
    </xf>
    <xf numFmtId="0" fontId="3" fillId="0" borderId="6" xfId="37" applyFont="1" applyFill="1" applyBorder="1" applyAlignment="1">
      <alignment horizontal="center" vertical="center" wrapText="1"/>
    </xf>
    <xf numFmtId="0" fontId="3" fillId="0" borderId="7" xfId="37" applyFont="1" applyFill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center" vertical="center" textRotation="255"/>
    </xf>
    <xf numFmtId="0" fontId="3" fillId="0" borderId="4" xfId="37" applyFont="1" applyFill="1" applyBorder="1" applyAlignment="1">
      <alignment horizontal="left" vertical="center" wrapText="1"/>
    </xf>
    <xf numFmtId="0" fontId="3" fillId="0" borderId="4" xfId="37" applyFont="1" applyFill="1" applyBorder="1" applyAlignment="1">
      <alignment horizontal="center" vertical="center" textRotation="255"/>
    </xf>
    <xf numFmtId="0" fontId="3" fillId="0" borderId="4" xfId="37" applyFont="1" applyFill="1" applyBorder="1" applyAlignment="1">
      <alignment horizontal="center" vertical="center"/>
    </xf>
    <xf numFmtId="0" fontId="3" fillId="0" borderId="6" xfId="37" applyFont="1" applyFill="1" applyBorder="1" applyAlignment="1">
      <alignment horizontal="center" vertical="center"/>
    </xf>
    <xf numFmtId="0" fontId="3" fillId="0" borderId="6" xfId="37" applyFont="1" applyFill="1" applyBorder="1" applyAlignment="1">
      <alignment horizontal="center" vertical="center" textRotation="255"/>
    </xf>
    <xf numFmtId="0" fontId="5" fillId="0" borderId="8" xfId="37" applyFont="1" applyFill="1" applyBorder="1" applyAlignment="1">
      <alignment horizontal="center" vertical="center" wrapText="1"/>
    </xf>
    <xf numFmtId="0" fontId="5" fillId="0" borderId="5" xfId="37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9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11" xfId="37" applyFont="1" applyFill="1" applyBorder="1" applyAlignment="1">
      <alignment vertical="center" wrapText="1"/>
    </xf>
    <xf numFmtId="0" fontId="5" fillId="0" borderId="12" xfId="37" applyFont="1" applyFill="1" applyBorder="1" applyAlignment="1">
      <alignment horizontal="center" vertical="center" wrapText="1"/>
    </xf>
    <xf numFmtId="0" fontId="5" fillId="0" borderId="13" xfId="37" applyFont="1" applyFill="1" applyBorder="1" applyAlignment="1">
      <alignment horizontal="center" vertical="center" wrapText="1"/>
    </xf>
    <xf numFmtId="0" fontId="5" fillId="0" borderId="14" xfId="37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5" fillId="0" borderId="16" xfId="37" applyFont="1" applyFill="1" applyBorder="1" applyAlignment="1">
      <alignment horizontal="center" vertical="center" wrapText="1"/>
    </xf>
    <xf numFmtId="0" fontId="5" fillId="0" borderId="1" xfId="3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7" xfId="37" applyFont="1" applyFill="1" applyBorder="1" applyAlignment="1">
      <alignment horizontal="center" vertical="center"/>
    </xf>
    <xf numFmtId="0" fontId="4" fillId="0" borderId="18" xfId="37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3" fillId="0" borderId="4" xfId="1" applyNumberFormat="1" applyFont="1" applyFill="1" applyBorder="1" applyAlignment="1">
      <alignment horizontal="left" vertical="center"/>
    </xf>
    <xf numFmtId="0" fontId="3" fillId="0" borderId="21" xfId="37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/>
    </xf>
    <xf numFmtId="43" fontId="3" fillId="0" borderId="7" xfId="1" applyNumberFormat="1" applyFont="1" applyFill="1" applyBorder="1" applyAlignment="1">
      <alignment horizontal="center" vertical="center"/>
    </xf>
    <xf numFmtId="0" fontId="3" fillId="0" borderId="21" xfId="37" applyFont="1" applyFill="1" applyBorder="1" applyAlignment="1">
      <alignment horizontal="center" vertical="center"/>
    </xf>
    <xf numFmtId="0" fontId="6" fillId="0" borderId="4" xfId="37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20" xfId="0" applyNumberFormat="1" applyFont="1" applyFill="1" applyBorder="1" applyAlignment="1">
      <alignment horizontal="center" vertical="center" wrapText="1"/>
    </xf>
    <xf numFmtId="9" fontId="3" fillId="0" borderId="4" xfId="37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0" xfId="37" applyFont="1" applyFill="1" applyBorder="1" applyAlignment="1">
      <alignment horizontal="center" vertical="center"/>
    </xf>
    <xf numFmtId="0" fontId="3" fillId="0" borderId="5" xfId="37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1" xfId="37" applyFont="1" applyFill="1" applyBorder="1" applyAlignment="1">
      <alignment horizontal="center" vertical="center" wrapText="1"/>
    </xf>
    <xf numFmtId="0" fontId="6" fillId="0" borderId="23" xfId="37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center" vertical="center"/>
    </xf>
    <xf numFmtId="10" fontId="3" fillId="0" borderId="4" xfId="35" applyNumberFormat="1" applyFont="1" applyFill="1" applyBorder="1" applyAlignment="1">
      <alignment horizontal="center" vertical="center"/>
    </xf>
    <xf numFmtId="179" fontId="3" fillId="0" borderId="4" xfId="13" applyNumberFormat="1" applyFont="1" applyFill="1" applyBorder="1" applyAlignment="1">
      <alignment horizontal="center" vertical="center"/>
    </xf>
    <xf numFmtId="43" fontId="3" fillId="0" borderId="21" xfId="1" applyNumberFormat="1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1" xfId="37" applyFont="1" applyFill="1" applyBorder="1" applyAlignment="1">
      <alignment horizontal="left" vertical="center" wrapText="1"/>
    </xf>
    <xf numFmtId="176" fontId="3" fillId="0" borderId="1" xfId="37" applyNumberFormat="1" applyFont="1" applyFill="1" applyBorder="1" applyAlignment="1">
      <alignment horizontal="center" vertical="center" wrapText="1"/>
    </xf>
    <xf numFmtId="0" fontId="3" fillId="0" borderId="13" xfId="37" applyFont="1" applyFill="1" applyBorder="1" applyAlignment="1">
      <alignment horizontal="left" vertical="center" wrapText="1"/>
    </xf>
    <xf numFmtId="0" fontId="3" fillId="0" borderId="24" xfId="37" applyFont="1" applyFill="1" applyBorder="1" applyAlignment="1">
      <alignment horizontal="left" vertical="center" wrapText="1"/>
    </xf>
    <xf numFmtId="2" fontId="4" fillId="0" borderId="25" xfId="37" applyNumberFormat="1" applyFont="1" applyFill="1" applyBorder="1" applyAlignment="1">
      <alignment horizontal="center" vertical="center"/>
    </xf>
    <xf numFmtId="2" fontId="4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24075" y="2182495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70" zoomScaleNormal="70" workbookViewId="0">
      <selection activeCell="B12" sqref="B12:F12"/>
    </sheetView>
  </sheetViews>
  <sheetFormatPr defaultColWidth="9" defaultRowHeight="14.2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.125" style="2" customWidth="1"/>
    <col min="6" max="6" width="23.875" style="2" customWidth="1"/>
    <col min="7" max="7" width="27.375" style="2" customWidth="1"/>
    <col min="8" max="9" width="10.375" style="2" customWidth="1"/>
    <col min="10" max="10" width="28.25" style="2" customWidth="1"/>
    <col min="11" max="11" width="10.5" style="2" customWidth="1"/>
    <col min="12" max="16384" width="9" style="2"/>
  </cols>
  <sheetData>
    <row r="1" ht="25.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.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9.95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39.95" customHeight="1" spans="1:10">
      <c r="A4" s="5" t="s">
        <v>4</v>
      </c>
      <c r="B4" s="5"/>
      <c r="C4" s="5"/>
      <c r="D4" s="6" t="s">
        <v>5</v>
      </c>
      <c r="E4" s="6"/>
      <c r="F4" s="6"/>
      <c r="G4" s="39" t="s">
        <v>6</v>
      </c>
      <c r="H4" s="40" t="s">
        <v>7</v>
      </c>
      <c r="I4" s="40"/>
      <c r="J4" s="40"/>
    </row>
    <row r="5" ht="39.95" customHeight="1" spans="1:10">
      <c r="A5" s="7" t="s">
        <v>8</v>
      </c>
      <c r="B5" s="8"/>
      <c r="C5" s="8"/>
      <c r="D5" s="9" t="s">
        <v>9</v>
      </c>
      <c r="E5" s="41"/>
      <c r="F5" s="42"/>
      <c r="G5" s="43" t="s">
        <v>10</v>
      </c>
      <c r="H5" s="44" t="s">
        <v>11</v>
      </c>
      <c r="I5" s="44"/>
      <c r="J5" s="44"/>
    </row>
    <row r="6" ht="39.95" customHeight="1" spans="1:10">
      <c r="A6" s="10" t="s">
        <v>12</v>
      </c>
      <c r="B6" s="10"/>
      <c r="C6" s="10"/>
      <c r="D6" s="11"/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  <c r="J6" s="62" t="s">
        <v>18</v>
      </c>
    </row>
    <row r="7" ht="39.95" customHeight="1" spans="1:10">
      <c r="A7" s="12"/>
      <c r="B7" s="12"/>
      <c r="C7" s="12"/>
      <c r="D7" s="13" t="s">
        <v>19</v>
      </c>
      <c r="E7" s="45">
        <f t="shared" ref="E7" si="0">SUM(E8:E10)</f>
        <v>50</v>
      </c>
      <c r="F7" s="45">
        <v>50</v>
      </c>
      <c r="G7" s="45">
        <v>30.165802</v>
      </c>
      <c r="H7" s="21">
        <f>H8+H9+H10</f>
        <v>10</v>
      </c>
      <c r="I7" s="63">
        <f>G7/F7</f>
        <v>0.60331604</v>
      </c>
      <c r="J7" s="64">
        <f>G7/F7*H7</f>
        <v>6.0331604</v>
      </c>
    </row>
    <row r="8" ht="39.95" customHeight="1" spans="1:10">
      <c r="A8" s="12"/>
      <c r="B8" s="12"/>
      <c r="C8" s="12"/>
      <c r="D8" s="14" t="s">
        <v>20</v>
      </c>
      <c r="E8" s="45">
        <v>50</v>
      </c>
      <c r="F8" s="45">
        <v>50</v>
      </c>
      <c r="G8" s="45">
        <v>30.165802</v>
      </c>
      <c r="H8" s="12">
        <v>10</v>
      </c>
      <c r="I8" s="63">
        <f>G8/F8</f>
        <v>0.60331604</v>
      </c>
      <c r="J8" s="64">
        <f>G8/F8*H8</f>
        <v>6.0331604</v>
      </c>
    </row>
    <row r="9" ht="39.95" customHeight="1" spans="1:10">
      <c r="A9" s="12"/>
      <c r="B9" s="12"/>
      <c r="C9" s="12"/>
      <c r="D9" s="14" t="s">
        <v>21</v>
      </c>
      <c r="E9" s="45">
        <v>0</v>
      </c>
      <c r="F9" s="45">
        <v>0</v>
      </c>
      <c r="G9" s="45">
        <v>0</v>
      </c>
      <c r="H9" s="12"/>
      <c r="I9" s="63"/>
      <c r="J9" s="12" t="s">
        <v>22</v>
      </c>
    </row>
    <row r="10" ht="39.95" customHeight="1" spans="1:10">
      <c r="A10" s="12"/>
      <c r="B10" s="12"/>
      <c r="C10" s="12"/>
      <c r="D10" s="14" t="s">
        <v>23</v>
      </c>
      <c r="E10" s="45">
        <v>0</v>
      </c>
      <c r="F10" s="45">
        <v>0</v>
      </c>
      <c r="G10" s="45">
        <v>0</v>
      </c>
      <c r="H10" s="12"/>
      <c r="I10" s="21"/>
      <c r="J10" s="12" t="s">
        <v>22</v>
      </c>
    </row>
    <row r="11" s="1" customFormat="1" ht="39.95" customHeight="1" spans="1:10">
      <c r="A11" s="15" t="s">
        <v>24</v>
      </c>
      <c r="B11" s="16" t="s">
        <v>25</v>
      </c>
      <c r="C11" s="17"/>
      <c r="D11" s="17"/>
      <c r="E11" s="17"/>
      <c r="F11" s="46"/>
      <c r="G11" s="47" t="s">
        <v>26</v>
      </c>
      <c r="H11" s="48"/>
      <c r="I11" s="48"/>
      <c r="J11" s="65"/>
    </row>
    <row r="12" ht="123.95" customHeight="1" spans="1:10">
      <c r="A12" s="18"/>
      <c r="B12" s="19" t="s">
        <v>27</v>
      </c>
      <c r="C12" s="19"/>
      <c r="D12" s="19"/>
      <c r="E12" s="19"/>
      <c r="F12" s="19"/>
      <c r="G12" s="19" t="s">
        <v>28</v>
      </c>
      <c r="H12" s="19"/>
      <c r="I12" s="19"/>
      <c r="J12" s="19"/>
    </row>
    <row r="13" ht="39.95" customHeight="1" spans="1:10">
      <c r="A13" s="20" t="s">
        <v>29</v>
      </c>
      <c r="B13" s="12" t="s">
        <v>30</v>
      </c>
      <c r="C13" s="21" t="s">
        <v>31</v>
      </c>
      <c r="D13" s="22" t="s">
        <v>32</v>
      </c>
      <c r="E13" s="49"/>
      <c r="F13" s="21" t="s">
        <v>33</v>
      </c>
      <c r="G13" s="50" t="s">
        <v>34</v>
      </c>
      <c r="H13" s="12" t="s">
        <v>16</v>
      </c>
      <c r="I13" s="12" t="s">
        <v>18</v>
      </c>
      <c r="J13" s="19" t="s">
        <v>35</v>
      </c>
    </row>
    <row r="14" ht="39.95" customHeight="1" spans="1:10">
      <c r="A14" s="23"/>
      <c r="B14" s="24" t="s">
        <v>36</v>
      </c>
      <c r="C14" s="25" t="s">
        <v>37</v>
      </c>
      <c r="D14" s="26" t="s">
        <v>38</v>
      </c>
      <c r="E14" s="51"/>
      <c r="F14" s="52" t="s">
        <v>39</v>
      </c>
      <c r="G14" s="52" t="s">
        <v>40</v>
      </c>
      <c r="H14" s="53">
        <v>10</v>
      </c>
      <c r="I14" s="66">
        <v>10</v>
      </c>
      <c r="J14" s="67"/>
    </row>
    <row r="15" ht="39.95" customHeight="1" spans="1:10">
      <c r="A15" s="23"/>
      <c r="B15" s="27"/>
      <c r="C15" s="28"/>
      <c r="D15" s="26" t="s">
        <v>41</v>
      </c>
      <c r="E15" s="51"/>
      <c r="F15" s="54" t="s">
        <v>42</v>
      </c>
      <c r="G15" s="54" t="s">
        <v>43</v>
      </c>
      <c r="H15" s="53">
        <v>5</v>
      </c>
      <c r="I15" s="66">
        <v>5</v>
      </c>
      <c r="J15" s="19"/>
    </row>
    <row r="16" ht="39.95" customHeight="1" spans="1:10">
      <c r="A16" s="23"/>
      <c r="B16" s="27"/>
      <c r="C16" s="25" t="s">
        <v>44</v>
      </c>
      <c r="D16" s="26" t="s">
        <v>45</v>
      </c>
      <c r="E16" s="51"/>
      <c r="F16" s="54" t="s">
        <v>46</v>
      </c>
      <c r="G16" s="54">
        <v>1</v>
      </c>
      <c r="H16" s="53">
        <v>5</v>
      </c>
      <c r="I16" s="66">
        <v>5</v>
      </c>
      <c r="J16" s="19"/>
    </row>
    <row r="17" ht="66" customHeight="1" spans="1:10">
      <c r="A17" s="23"/>
      <c r="B17" s="27"/>
      <c r="C17" s="28"/>
      <c r="D17" s="26" t="s">
        <v>47</v>
      </c>
      <c r="E17" s="51"/>
      <c r="F17" s="55" t="s">
        <v>46</v>
      </c>
      <c r="G17" s="54">
        <v>0.9</v>
      </c>
      <c r="H17" s="53">
        <v>10</v>
      </c>
      <c r="I17" s="66">
        <v>9</v>
      </c>
      <c r="J17" s="19" t="s">
        <v>48</v>
      </c>
    </row>
    <row r="18" ht="39.95" customHeight="1" spans="1:10">
      <c r="A18" s="23"/>
      <c r="B18" s="27"/>
      <c r="C18" s="25" t="s">
        <v>49</v>
      </c>
      <c r="D18" s="26" t="s">
        <v>50</v>
      </c>
      <c r="E18" s="51"/>
      <c r="F18" s="54" t="s">
        <v>51</v>
      </c>
      <c r="G18" s="54" t="s">
        <v>52</v>
      </c>
      <c r="H18" s="53">
        <v>5</v>
      </c>
      <c r="I18" s="66">
        <v>5</v>
      </c>
      <c r="J18" s="19"/>
    </row>
    <row r="19" ht="39.95" customHeight="1" spans="1:10">
      <c r="A19" s="23"/>
      <c r="B19" s="27"/>
      <c r="C19" s="28"/>
      <c r="D19" s="26" t="s">
        <v>53</v>
      </c>
      <c r="E19" s="51"/>
      <c r="F19" s="54" t="s">
        <v>51</v>
      </c>
      <c r="G19" s="54" t="s">
        <v>52</v>
      </c>
      <c r="H19" s="53">
        <v>10</v>
      </c>
      <c r="I19" s="66">
        <v>10</v>
      </c>
      <c r="J19" s="19"/>
    </row>
    <row r="20" ht="69" customHeight="1" spans="1:10">
      <c r="A20" s="23"/>
      <c r="B20" s="27" t="s">
        <v>54</v>
      </c>
      <c r="C20" s="25" t="s">
        <v>55</v>
      </c>
      <c r="D20" s="26" t="s">
        <v>56</v>
      </c>
      <c r="E20" s="51"/>
      <c r="F20" s="21" t="s">
        <v>57</v>
      </c>
      <c r="G20" s="21" t="s">
        <v>58</v>
      </c>
      <c r="H20" s="53">
        <v>10</v>
      </c>
      <c r="I20" s="66">
        <v>9</v>
      </c>
      <c r="J20" s="19" t="s">
        <v>59</v>
      </c>
    </row>
    <row r="21" ht="39.95" customHeight="1" spans="1:10">
      <c r="A21" s="23"/>
      <c r="B21" s="29"/>
      <c r="C21" s="30"/>
      <c r="D21" s="26" t="s">
        <v>60</v>
      </c>
      <c r="E21" s="51"/>
      <c r="F21" s="56" t="s">
        <v>61</v>
      </c>
      <c r="G21" s="57" t="s">
        <v>61</v>
      </c>
      <c r="H21" s="53">
        <v>5</v>
      </c>
      <c r="I21" s="66">
        <v>5</v>
      </c>
      <c r="J21" s="68"/>
    </row>
    <row r="22" ht="87" customHeight="1" spans="1:10">
      <c r="A22" s="23"/>
      <c r="B22" s="31" t="s">
        <v>62</v>
      </c>
      <c r="C22" s="32" t="s">
        <v>63</v>
      </c>
      <c r="D22" s="33" t="s">
        <v>64</v>
      </c>
      <c r="E22" s="58"/>
      <c r="F22" s="59" t="s">
        <v>65</v>
      </c>
      <c r="G22" s="60" t="s">
        <v>66</v>
      </c>
      <c r="H22" s="53">
        <v>10</v>
      </c>
      <c r="I22" s="69">
        <v>9</v>
      </c>
      <c r="J22" s="70" t="s">
        <v>67</v>
      </c>
    </row>
    <row r="23" ht="101.25" customHeight="1" spans="1:10">
      <c r="A23" s="23"/>
      <c r="B23" s="34"/>
      <c r="C23" s="35" t="s">
        <v>68</v>
      </c>
      <c r="D23" s="36" t="s">
        <v>69</v>
      </c>
      <c r="E23" s="36"/>
      <c r="F23" s="59" t="s">
        <v>65</v>
      </c>
      <c r="G23" s="60" t="s">
        <v>70</v>
      </c>
      <c r="H23" s="53">
        <v>20</v>
      </c>
      <c r="I23" s="69">
        <v>19</v>
      </c>
      <c r="J23" s="71"/>
    </row>
    <row r="24" ht="39.95" customHeight="1" spans="1:10">
      <c r="A24" s="37" t="s">
        <v>71</v>
      </c>
      <c r="B24" s="38"/>
      <c r="C24" s="38"/>
      <c r="D24" s="38"/>
      <c r="E24" s="38"/>
      <c r="F24" s="38"/>
      <c r="G24" s="38"/>
      <c r="H24" s="61">
        <f>SUM(H14:H23)+H7</f>
        <v>100</v>
      </c>
      <c r="I24" s="72">
        <f>J7+SUM(I14:I23)</f>
        <v>92.0331604</v>
      </c>
      <c r="J24" s="73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I24:J24"/>
    <mergeCell ref="A11:A12"/>
    <mergeCell ref="A13:A23"/>
    <mergeCell ref="B14:B19"/>
    <mergeCell ref="B20:B21"/>
    <mergeCell ref="B22:B23"/>
    <mergeCell ref="C14:C15"/>
    <mergeCell ref="C16:C17"/>
    <mergeCell ref="C18:C19"/>
    <mergeCell ref="C20:C21"/>
    <mergeCell ref="J22:J23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2024-05-23T17:22:00Z</cp:lastPrinted>
  <dcterms:modified xsi:type="dcterms:W3CDTF">2024-08-14T15:06:22Z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4CD55B24CF7B4135832B8CD3FC66EF74_13</vt:lpwstr>
  </property>
</Properties>
</file>