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023年项目支出绩效自评表 " sheetId="4" r:id="rId1"/>
  </sheets>
  <definedNames>
    <definedName name="_xlnm.Print_Area" localSheetId="0">'2023年项目支出绩效自评表 '!$A$1:$J$22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<sst xmlns="http://schemas.openxmlformats.org/spreadsheetml/2006/main" count="71" uniqueCount="64">
  <si>
    <t>项目支出绩效自评表</t>
  </si>
  <si>
    <t>（2023年度）</t>
  </si>
  <si>
    <t>项目名称</t>
  </si>
  <si>
    <t>后勤综合服务保障经费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</si>
  <si>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</si>
  <si>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</si>
  <si>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</si>
  <si>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</si>
  <si>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</si>
  <si>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梁雁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</si>
  <si>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</si>
  <si>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</si>
  <si>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</si>
  <si>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</si>
  <si>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</si>
  <si>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</si>
  <si>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</si>
  <si>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</si>
  <si>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</si>
  <si>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</si>
  <si>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</si>
  <si>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</si>
  <si>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</si>
  <si>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</si>
  <si>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</si>
  <si>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</si>
  <si>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按照全市统一规定标准要求，严格做好后勤综合服务落实，为机关的正常运转提供后勤服务保障，为工作人员履职提供基础支撑。 </t>
  </si>
  <si>
    <t>保障市政协机关用餐人数全年平均每月225人。餐费标准严格按照全市统一规定标准要求，为机关的正常运转提供后勤服务保障。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</si>
  <si>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</si>
  <si>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</si>
  <si>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</si>
  <si>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</si>
  <si>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</si>
  <si>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</si>
  <si>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</si>
  <si>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</si>
  <si>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数量指标</t>
  </si>
  <si>
    <t>保障人数</t>
  </si>
  <si>
    <t>230人</t>
  </si>
  <si>
    <t>质量指标</t>
  </si>
  <si>
    <t>人员补贴率</t>
  </si>
  <si>
    <t>时效指标</t>
  </si>
  <si>
    <t>补贴结算时效</t>
  </si>
  <si>
    <t>≤12月</t>
  </si>
  <si>
    <t>12月</t>
  </si>
  <si>
    <t>成本指标（20分）</t>
  </si>
  <si>
    <t>经济成本指标</t>
  </si>
  <si>
    <t>补贴标准</t>
  </si>
  <si>
    <t>≤840元/人*月</t>
  </si>
  <si>
    <t>预算控制额</t>
  </si>
  <si>
    <t>≤231.84万元</t>
  </si>
  <si>
    <t>效益指标（20分）</t>
  </si>
  <si>
    <t>社会效益指标</t>
  </si>
  <si>
    <t>提供良好的后勤服务保障</t>
  </si>
  <si>
    <t>好</t>
  </si>
  <si>
    <t>提供了良好的后勤保障服务，促使工作更加有序开展</t>
  </si>
  <si>
    <t>效益效果的资料呈现有待进一步加强，下一步注意挖掘相关资料进一步做好机关保障。</t>
  </si>
  <si>
    <t>保障机关后勤工作正常运转</t>
  </si>
  <si>
    <t>满意度指标
（10分）</t>
  </si>
  <si>
    <t>服务对象满意度指标</t>
  </si>
  <si>
    <t>工作人员满意度</t>
  </si>
  <si>
    <t>≥90%</t>
  </si>
  <si>
    <t>满意度调查工作未全面开展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</si>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</sst>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#,##0_ "/>
    <numFmt numFmtId="178" formatCode="#,##0.00_ "/>
  </numFmts>
  <fonts count="27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20" applyNumberFormat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2" applyNumberFormat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/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Alignment="1">
      <alignment horizontal="center" vertical="center" wrapText="1"/>
    </xf>
    <xf numFmtId="0" fontId="1" fillId="0" borderId="0" xfId="51" applyFont="1" applyBorder="1" applyAlignment="1">
      <alignment horizontal="center" vertical="center" wrapText="1"/>
    </xf>
    <xf numFmtId="0" fontId="2" fillId="0" borderId="1" xfId="5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3" fillId="0" borderId="1" xfId="5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5" xfId="51" applyFont="1" applyFill="1" applyBorder="1" applyAlignment="1">
      <alignment horizontal="center" vertical="center" wrapText="1"/>
    </xf>
    <xf numFmtId="0" fontId="4" fillId="0" borderId="5" xfId="51" applyFont="1" applyFill="1" applyBorder="1" applyAlignment="1">
      <alignment horizontal="center" vertical="center"/>
    </xf>
    <xf numFmtId="0" fontId="2" fillId="0" borderId="6" xfId="51" applyFont="1" applyFill="1" applyBorder="1" applyAlignment="1">
      <alignment horizontal="center" vertical="center" wrapText="1"/>
    </xf>
    <xf numFmtId="0" fontId="2" fillId="0" borderId="6" xfId="51" applyFont="1" applyFill="1" applyBorder="1" applyAlignment="1">
      <alignment horizontal="justify" vertical="center"/>
    </xf>
    <xf numFmtId="176" fontId="2" fillId="0" borderId="6" xfId="52" applyNumberFormat="1" applyFont="1" applyFill="1" applyBorder="1" applyAlignment="1">
      <alignment horizontal="left" vertical="center"/>
    </xf>
    <xf numFmtId="0" fontId="2" fillId="0" borderId="6" xfId="51" applyFont="1" applyFill="1" applyBorder="1" applyAlignment="1">
      <alignment horizontal="center" vertical="center"/>
    </xf>
    <xf numFmtId="0" fontId="2" fillId="0" borderId="6" xfId="51" applyFont="1" applyFill="1" applyBorder="1" applyAlignment="1">
      <alignment horizontal="left" vertical="center"/>
    </xf>
    <xf numFmtId="176" fontId="2" fillId="0" borderId="6" xfId="1" applyNumberFormat="1" applyFont="1" applyFill="1" applyBorder="1" applyAlignment="1">
      <alignment horizontal="right" vertical="center"/>
    </xf>
    <xf numFmtId="0" fontId="2" fillId="0" borderId="7" xfId="51" applyFont="1" applyFill="1" applyBorder="1" applyAlignment="1">
      <alignment horizontal="center" vertical="center" textRotation="255"/>
    </xf>
    <xf numFmtId="0" fontId="2" fillId="0" borderId="8" xfId="51" applyFont="1" applyFill="1" applyBorder="1" applyAlignment="1">
      <alignment horizontal="center" vertical="center" wrapText="1"/>
    </xf>
    <xf numFmtId="0" fontId="2" fillId="0" borderId="9" xfId="51" applyFont="1" applyFill="1" applyBorder="1" applyAlignment="1">
      <alignment horizontal="center" vertical="center" wrapText="1"/>
    </xf>
    <xf numFmtId="0" fontId="2" fillId="0" borderId="10" xfId="51" applyFont="1" applyFill="1" applyBorder="1" applyAlignment="1">
      <alignment horizontal="center" vertical="center" wrapText="1"/>
    </xf>
    <xf numFmtId="43" fontId="2" fillId="0" borderId="8" xfId="52" applyNumberFormat="1" applyFont="1" applyFill="1" applyBorder="1" applyAlignment="1">
      <alignment horizontal="center" vertical="center"/>
    </xf>
    <xf numFmtId="43" fontId="2" fillId="0" borderId="9" xfId="52" applyNumberFormat="1" applyFont="1" applyFill="1" applyBorder="1" applyAlignment="1">
      <alignment horizontal="center" vertical="center"/>
    </xf>
    <xf numFmtId="0" fontId="2" fillId="0" borderId="5" xfId="51" applyFont="1" applyFill="1" applyBorder="1" applyAlignment="1">
      <alignment horizontal="center" vertical="center" textRotation="255"/>
    </xf>
    <xf numFmtId="0" fontId="5" fillId="0" borderId="6" xfId="51" applyFont="1" applyFill="1" applyBorder="1" applyAlignment="1">
      <alignment horizontal="left" vertical="center" wrapText="1"/>
    </xf>
    <xf numFmtId="0" fontId="2" fillId="0" borderId="6" xfId="51" applyFont="1" applyFill="1" applyBorder="1" applyAlignment="1">
      <alignment horizontal="left" vertical="center" wrapText="1"/>
    </xf>
    <xf numFmtId="0" fontId="2" fillId="0" borderId="6" xfId="51" applyFont="1" applyFill="1" applyBorder="1" applyAlignment="1">
      <alignment horizontal="center" vertical="center" textRotation="255"/>
    </xf>
    <xf numFmtId="0" fontId="2" fillId="0" borderId="8" xfId="51" applyFont="1" applyFill="1" applyBorder="1" applyAlignment="1">
      <alignment horizontal="center" vertical="center"/>
    </xf>
    <xf numFmtId="0" fontId="2" fillId="0" borderId="10" xfId="51" applyFont="1" applyFill="1" applyBorder="1" applyAlignment="1">
      <alignment horizontal="center" vertical="center"/>
    </xf>
    <xf numFmtId="0" fontId="6" fillId="0" borderId="6" xfId="51" applyFont="1" applyFill="1" applyBorder="1" applyAlignment="1">
      <alignment horizontal="center" vertical="center" wrapText="1"/>
    </xf>
    <xf numFmtId="0" fontId="2" fillId="0" borderId="8" xfId="51" applyFont="1" applyFill="1" applyBorder="1" applyAlignment="1">
      <alignment horizontal="center" vertical="center" textRotation="255"/>
    </xf>
    <xf numFmtId="0" fontId="7" fillId="0" borderId="7" xfId="51" applyFont="1" applyFill="1" applyBorder="1" applyAlignment="1">
      <alignment horizontal="center" vertical="center" wrapText="1"/>
    </xf>
    <xf numFmtId="0" fontId="7" fillId="0" borderId="6" xfId="5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177" fontId="2" fillId="0" borderId="6" xfId="0" applyNumberFormat="1" applyFont="1" applyFill="1" applyBorder="1" applyAlignment="1">
      <alignment horizontal="center" vertical="center" wrapText="1"/>
    </xf>
    <xf numFmtId="0" fontId="7" fillId="0" borderId="11" xfId="51" applyFont="1" applyFill="1" applyBorder="1" applyAlignment="1">
      <alignment horizontal="center" vertical="center" wrapText="1"/>
    </xf>
    <xf numFmtId="9" fontId="2" fillId="0" borderId="6" xfId="51" applyNumberFormat="1" applyFont="1" applyFill="1" applyBorder="1" applyAlignment="1">
      <alignment horizontal="center" vertical="center"/>
    </xf>
    <xf numFmtId="0" fontId="7" fillId="0" borderId="12" xfId="51" applyFont="1" applyFill="1" applyBorder="1" applyAlignment="1">
      <alignment horizontal="center" vertical="center" wrapText="1"/>
    </xf>
    <xf numFmtId="9" fontId="5" fillId="0" borderId="6" xfId="51" applyNumberFormat="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vertical="center" wrapText="1"/>
    </xf>
    <xf numFmtId="0" fontId="7" fillId="0" borderId="13" xfId="5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9" fontId="2" fillId="0" borderId="13" xfId="0" applyNumberFormat="1" applyFont="1" applyFill="1" applyBorder="1" applyAlignment="1">
      <alignment horizontal="center" vertical="center"/>
    </xf>
    <xf numFmtId="0" fontId="4" fillId="0" borderId="14" xfId="51" applyFont="1" applyFill="1" applyBorder="1" applyAlignment="1">
      <alignment horizontal="center" vertical="center"/>
    </xf>
    <xf numFmtId="0" fontId="4" fillId="0" borderId="15" xfId="5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5" xfId="51" applyFont="1" applyFill="1" applyBorder="1" applyAlignment="1">
      <alignment horizontal="center" vertical="center"/>
    </xf>
    <xf numFmtId="10" fontId="2" fillId="0" borderId="6" xfId="49" applyNumberFormat="1" applyFont="1" applyFill="1" applyBorder="1" applyAlignment="1">
      <alignment horizontal="center" vertical="center"/>
    </xf>
    <xf numFmtId="43" fontId="2" fillId="0" borderId="6" xfId="1" applyFont="1" applyFill="1" applyBorder="1" applyAlignment="1">
      <alignment horizontal="center" vertical="center"/>
    </xf>
    <xf numFmtId="43" fontId="2" fillId="0" borderId="10" xfId="52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78" fontId="2" fillId="0" borderId="6" xfId="51" applyNumberFormat="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178" fontId="2" fillId="0" borderId="13" xfId="0" applyNumberFormat="1" applyFont="1" applyFill="1" applyBorder="1" applyAlignment="1">
      <alignment horizontal="center" vertical="center" wrapText="1"/>
    </xf>
    <xf numFmtId="0" fontId="5" fillId="0" borderId="16" xfId="51" applyFont="1" applyFill="1" applyBorder="1" applyAlignment="1">
      <alignment horizontal="center" vertical="center" wrapText="1"/>
    </xf>
    <xf numFmtId="2" fontId="4" fillId="0" borderId="16" xfId="51" applyNumberFormat="1" applyFont="1" applyFill="1" applyBorder="1" applyAlignment="1">
      <alignment horizontal="center" vertical="center"/>
    </xf>
    <xf numFmtId="2" fontId="4" fillId="0" borderId="6" xfId="51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千位分隔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02155" y="2174240"/>
          <a:ext cx="138938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70" zoomScaleNormal="70" workbookViewId="0">
      <selection activeCell="A23" sqref="$A23:$XFD29"/>
    </sheetView>
  </sheetViews>
  <sheetFormatPr defaultColWidth="9" defaultRowHeight="13.5"/>
  <cols>
    <col min="1" max="1" width="7.50442477876106" style="1" customWidth="1"/>
    <col min="2" max="2" width="9.6283185840708" style="1" customWidth="1"/>
    <col min="3" max="3" width="10.5044247787611" style="1" customWidth="1"/>
    <col min="4" max="4" width="19.6283185840708" style="1" customWidth="1"/>
    <col min="5" max="5" width="16.1238938053097" style="1" customWidth="1"/>
    <col min="6" max="6" width="23.8761061946903" style="1" customWidth="1"/>
    <col min="7" max="7" width="26.8672566371681" style="1" customWidth="1"/>
    <col min="8" max="9" width="10.3716814159292" style="1" customWidth="1"/>
    <col min="10" max="10" width="22.7256637168142" style="1" customWidth="1"/>
    <col min="11" max="11" width="10.5044247787611" style="1" customWidth="1"/>
    <col min="12" max="16384" width="9" style="1"/>
  </cols>
  <sheetData>
    <row r="1" ht="25.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.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40" customHeight="1" spans="1:10">
      <c r="A4" s="4" t="s">
        <v>4</v>
      </c>
      <c r="B4" s="4"/>
      <c r="C4" s="4"/>
      <c r="D4" s="5" t="s">
        <v>5</v>
      </c>
      <c r="E4" s="5"/>
      <c r="F4" s="5"/>
      <c r="G4" s="6" t="s">
        <v>6</v>
      </c>
      <c r="H4" s="7" t="s">
        <v>7</v>
      </c>
      <c r="I4" s="7"/>
      <c r="J4" s="7"/>
    </row>
    <row r="5" ht="40" customHeight="1" spans="1:10">
      <c r="A5" s="8" t="s">
        <v>8</v>
      </c>
      <c r="B5" s="8"/>
      <c r="C5" s="8"/>
      <c r="D5" s="9" t="s">
        <v>9</v>
      </c>
      <c r="E5" s="10"/>
      <c r="F5" s="11"/>
      <c r="G5" s="12" t="s">
        <v>10</v>
      </c>
      <c r="H5" s="12">
        <v>55581056</v>
      </c>
      <c r="I5" s="12"/>
      <c r="J5" s="12"/>
    </row>
    <row r="6" ht="40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51" t="s">
        <v>17</v>
      </c>
    </row>
    <row r="7" ht="40" customHeight="1" spans="1:10">
      <c r="A7" s="15"/>
      <c r="B7" s="15"/>
      <c r="C7" s="15"/>
      <c r="D7" s="16" t="s">
        <v>18</v>
      </c>
      <c r="E7" s="17">
        <f t="shared" ref="E7:F7" si="0">SUM(E8:E10)</f>
        <v>231.84</v>
      </c>
      <c r="F7" s="17">
        <f t="shared" si="0"/>
        <v>231.84</v>
      </c>
      <c r="G7" s="17">
        <v>231.84</v>
      </c>
      <c r="H7" s="18">
        <f>H8+H9+H10</f>
        <v>10</v>
      </c>
      <c r="I7" s="52">
        <f>G7/F7</f>
        <v>1</v>
      </c>
      <c r="J7" s="53">
        <f>G7/F7*H7</f>
        <v>10</v>
      </c>
    </row>
    <row r="8" ht="40" customHeight="1" spans="1:10">
      <c r="A8" s="15"/>
      <c r="B8" s="15"/>
      <c r="C8" s="15"/>
      <c r="D8" s="19" t="s">
        <v>19</v>
      </c>
      <c r="E8" s="20">
        <v>231.84</v>
      </c>
      <c r="F8" s="20">
        <v>231.84</v>
      </c>
      <c r="G8" s="17">
        <v>231.84</v>
      </c>
      <c r="H8" s="15">
        <v>10</v>
      </c>
      <c r="I8" s="52">
        <f>G8/F8</f>
        <v>1</v>
      </c>
      <c r="J8" s="53">
        <f>G8/F8*H8</f>
        <v>10</v>
      </c>
    </row>
    <row r="9" ht="40" customHeight="1" spans="1:10">
      <c r="A9" s="15"/>
      <c r="B9" s="15"/>
      <c r="C9" s="15"/>
      <c r="D9" s="19" t="s">
        <v>20</v>
      </c>
      <c r="E9" s="17">
        <v>0</v>
      </c>
      <c r="F9" s="17">
        <v>0</v>
      </c>
      <c r="G9" s="17">
        <v>0</v>
      </c>
      <c r="H9" s="15"/>
      <c r="I9" s="52"/>
      <c r="J9" s="15" t="s">
        <v>21</v>
      </c>
    </row>
    <row r="10" ht="40" customHeight="1" spans="1:10">
      <c r="A10" s="15"/>
      <c r="B10" s="15"/>
      <c r="C10" s="15"/>
      <c r="D10" s="19" t="s">
        <v>22</v>
      </c>
      <c r="E10" s="17">
        <v>0</v>
      </c>
      <c r="F10" s="17">
        <v>0</v>
      </c>
      <c r="G10" s="17">
        <v>0</v>
      </c>
      <c r="H10" s="15"/>
      <c r="I10" s="18"/>
      <c r="J10" s="15" t="s">
        <v>21</v>
      </c>
    </row>
    <row r="11" ht="40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54"/>
    </row>
    <row r="12" ht="119" customHeight="1" spans="1:10">
      <c r="A12" s="27"/>
      <c r="B12" s="28" t="s">
        <v>26</v>
      </c>
      <c r="C12" s="29"/>
      <c r="D12" s="29"/>
      <c r="E12" s="29"/>
      <c r="F12" s="29"/>
      <c r="G12" s="28" t="s">
        <v>27</v>
      </c>
      <c r="H12" s="29"/>
      <c r="I12" s="29"/>
      <c r="J12" s="29"/>
    </row>
    <row r="13" ht="40" customHeight="1" spans="1:10">
      <c r="A13" s="30" t="s">
        <v>28</v>
      </c>
      <c r="B13" s="15" t="s">
        <v>29</v>
      </c>
      <c r="C13" s="18" t="s">
        <v>30</v>
      </c>
      <c r="D13" s="31" t="s">
        <v>31</v>
      </c>
      <c r="E13" s="32"/>
      <c r="F13" s="18" t="s">
        <v>32</v>
      </c>
      <c r="G13" s="33" t="s">
        <v>33</v>
      </c>
      <c r="H13" s="15" t="s">
        <v>15</v>
      </c>
      <c r="I13" s="15" t="s">
        <v>17</v>
      </c>
      <c r="J13" s="15" t="s">
        <v>34</v>
      </c>
    </row>
    <row r="14" ht="40" customHeight="1" spans="1:10">
      <c r="A14" s="34"/>
      <c r="B14" s="35" t="s">
        <v>35</v>
      </c>
      <c r="C14" s="36" t="s">
        <v>36</v>
      </c>
      <c r="D14" s="37" t="s">
        <v>37</v>
      </c>
      <c r="E14" s="37"/>
      <c r="F14" s="38" t="s">
        <v>38</v>
      </c>
      <c r="G14" s="38">
        <v>225</v>
      </c>
      <c r="H14" s="39">
        <v>20</v>
      </c>
      <c r="I14" s="39">
        <v>20</v>
      </c>
      <c r="J14" s="55"/>
    </row>
    <row r="15" ht="40" customHeight="1" spans="1:10">
      <c r="A15" s="34"/>
      <c r="B15" s="40"/>
      <c r="C15" s="36" t="s">
        <v>39</v>
      </c>
      <c r="D15" s="37" t="s">
        <v>40</v>
      </c>
      <c r="E15" s="37"/>
      <c r="F15" s="41">
        <v>1</v>
      </c>
      <c r="G15" s="41">
        <v>1</v>
      </c>
      <c r="H15" s="39">
        <v>10</v>
      </c>
      <c r="I15" s="39">
        <v>10</v>
      </c>
      <c r="J15" s="15"/>
    </row>
    <row r="16" ht="40" customHeight="1" spans="1:10">
      <c r="A16" s="34"/>
      <c r="B16" s="42"/>
      <c r="C16" s="36" t="s">
        <v>41</v>
      </c>
      <c r="D16" s="37" t="s">
        <v>42</v>
      </c>
      <c r="E16" s="37"/>
      <c r="F16" s="41" t="s">
        <v>43</v>
      </c>
      <c r="G16" s="43" t="s">
        <v>44</v>
      </c>
      <c r="H16" s="39">
        <v>10</v>
      </c>
      <c r="I16" s="39">
        <v>10</v>
      </c>
      <c r="J16" s="15"/>
    </row>
    <row r="17" ht="40" customHeight="1" spans="1:10">
      <c r="A17" s="34"/>
      <c r="B17" s="40" t="s">
        <v>45</v>
      </c>
      <c r="C17" s="36" t="s">
        <v>46</v>
      </c>
      <c r="D17" s="37" t="s">
        <v>47</v>
      </c>
      <c r="E17" s="37"/>
      <c r="F17" s="18" t="s">
        <v>48</v>
      </c>
      <c r="G17" s="18" t="s">
        <v>48</v>
      </c>
      <c r="H17" s="39">
        <v>10</v>
      </c>
      <c r="I17" s="39">
        <v>10</v>
      </c>
      <c r="J17" s="15"/>
    </row>
    <row r="18" ht="40" customHeight="1" spans="1:10">
      <c r="A18" s="34"/>
      <c r="B18" s="44"/>
      <c r="C18" s="36"/>
      <c r="D18" s="37" t="s">
        <v>49</v>
      </c>
      <c r="E18" s="37"/>
      <c r="F18" s="18" t="s">
        <v>50</v>
      </c>
      <c r="G18" s="18">
        <v>231.84</v>
      </c>
      <c r="H18" s="39">
        <v>10</v>
      </c>
      <c r="I18" s="39">
        <v>10</v>
      </c>
      <c r="J18" s="15"/>
    </row>
    <row r="19" ht="63" customHeight="1" spans="1:10">
      <c r="A19" s="34"/>
      <c r="B19" s="36" t="s">
        <v>51</v>
      </c>
      <c r="C19" s="36" t="s">
        <v>52</v>
      </c>
      <c r="D19" s="37" t="s">
        <v>53</v>
      </c>
      <c r="E19" s="37"/>
      <c r="F19" s="15" t="s">
        <v>54</v>
      </c>
      <c r="G19" s="33" t="s">
        <v>55</v>
      </c>
      <c r="H19" s="39">
        <v>10</v>
      </c>
      <c r="I19" s="56">
        <v>8</v>
      </c>
      <c r="J19" s="57" t="s">
        <v>56</v>
      </c>
    </row>
    <row r="20" ht="38" customHeight="1" spans="1:10">
      <c r="A20" s="34"/>
      <c r="B20" s="36"/>
      <c r="C20" s="36"/>
      <c r="D20" s="37" t="s">
        <v>57</v>
      </c>
      <c r="E20" s="37"/>
      <c r="F20" s="15" t="s">
        <v>54</v>
      </c>
      <c r="G20" s="33" t="s">
        <v>57</v>
      </c>
      <c r="H20" s="39">
        <v>10</v>
      </c>
      <c r="I20" s="56">
        <v>8</v>
      </c>
      <c r="J20" s="13"/>
    </row>
    <row r="21" ht="47.25" spans="1:10">
      <c r="A21" s="34"/>
      <c r="B21" s="45" t="s">
        <v>58</v>
      </c>
      <c r="C21" s="45" t="s">
        <v>59</v>
      </c>
      <c r="D21" s="46" t="s">
        <v>60</v>
      </c>
      <c r="E21" s="46"/>
      <c r="F21" s="47" t="s">
        <v>61</v>
      </c>
      <c r="G21" s="47" t="s">
        <v>61</v>
      </c>
      <c r="H21" s="39">
        <v>10</v>
      </c>
      <c r="I21" s="58">
        <v>9</v>
      </c>
      <c r="J21" s="59" t="s">
        <v>62</v>
      </c>
    </row>
    <row r="22" ht="40" customHeight="1" spans="1:10">
      <c r="A22" s="48" t="s">
        <v>63</v>
      </c>
      <c r="B22" s="49"/>
      <c r="C22" s="49"/>
      <c r="D22" s="49"/>
      <c r="E22" s="49"/>
      <c r="F22" s="49"/>
      <c r="G22" s="49"/>
      <c r="H22" s="50">
        <f>SUM(H14:H21)+H7</f>
        <v>100</v>
      </c>
      <c r="I22" s="60">
        <f>J7+SUM(I14:I21)</f>
        <v>95</v>
      </c>
      <c r="J22" s="61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I22:J22"/>
    <mergeCell ref="A11:A12"/>
    <mergeCell ref="A13:A21"/>
    <mergeCell ref="B14:B16"/>
    <mergeCell ref="B17:B18"/>
    <mergeCell ref="B19:B20"/>
    <mergeCell ref="C17:C18"/>
    <mergeCell ref="C19:C20"/>
    <mergeCell ref="J19:J20"/>
    <mergeCell ref="A6:C10"/>
  </mergeCells>
  <printOptions horizontalCentered="1" verticalCentered="1"/>
  <pageMargins left="0" right="0" top="0.590277777777778" bottom="0.590277777777778" header="0.314583333333333" footer="0.314583333333333"/>
  <pageSetup paperSize="9" scale="68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2019-03-28T17:58:00Z</dcterms:created>
  <cp:lastPrinted>2024-04-17T06:53:00Z</cp:lastPrinted>
  <dcterms:modified xsi:type="dcterms:W3CDTF">2024-05-23T06:26:29Z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2467E04F1A434471B98D9D9154AE88FE_13</vt:lpwstr>
  </property>
</Properties>
</file>