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55"/>
  </bookViews>
  <sheets>
    <sheet name="2023年项目支出绩效自评表" sheetId="3" r:id="rId1"/>
  </sheets>
  <definedNames>
    <definedName name="_xlnm.Print_Area" localSheetId="0">'2023年项目支出绩效自评表'!$A$1:$J$23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<sst xmlns="http://schemas.openxmlformats.org/spreadsheetml/2006/main" count="74" uniqueCount="65">
  <si>
    <t>项目支出绩效自评表</t>
  </si>
  <si>
    <t>（2023年度）</t>
  </si>
  <si>
    <t>项目名称</t>
  </si>
  <si>
    <t>互联网专线接入费</t>
  </si>
  <si>
    <t>主管部门</t>
  </si>
  <si>
    <t>中国人民政治协商会议北京市委员会办公厅(财务处)</t>
  </si>
  <si>
    <t>实施单位</t>
  </si>
  <si>
    <t>北京市政协本级行政</t>
  </si>
  <si>
    <t>项目负责人</t>
  </si>
  <si>
    <t>赵峰</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</si>
  <si>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</si>
  <si>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</si>
  <si>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</si>
  <si>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</si>
  <si>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</si>
  <si>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</si>
  <si>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</si>
  <si>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</si>
  <si>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</si>
  <si>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</si>
  <si>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</si>
  <si>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</si>
  <si>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</si>
  <si>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</si>
  <si>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</si>
  <si>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</si>
  <si>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利用互联网专线保障市政协各项相关工作的顺利进行和为委员履职、参政议政远程协商提供网络保障：1、保障中山堂市政协办公楼正常办公和中山堂前后殿举办视频会议网络需要；2、保障委员利用互联网进行网络议政远程协商视频会议，达到政协工作提质增效；3、保障与全国政协和省市政协系统视频会议系统的网络需要；4、保障市政协总值班室指挥调度视频会议系统的网络需要。5、随着政协履职形势的需要，满足每年网络议政视频会议在60场以上，视频直播50场以上，满足6个会议室同时召开网络议政视频会议的需要。</t>
  </si>
  <si>
    <t>为网络议政远程协商提供了更好的网络线路保障，同时为中山堂办公提供了良好的工作网络保障。通过专线的良好稳定运行，为网络议政远程协商和委员履职工作提供了网络服务保障，为政协工作提质增效。</t>
  </si>
  <si>
    <t>绩效指标</t>
  </si>
  <si>
    <t>一级指标</t>
  </si>
  <si>
    <t>二级指标</t>
  </si>
  <si>
    <t>三级指标</t>
  </si>
  <si>
    <t>年度指标值（A）</t>
  </si>
  <si>
    <t>全年实际值（B）</t>
  </si>
  <si>
    <t>偏差原因分析及改进措施</t>
  </si>
  <si>
    <t xml:space="preserve">产
出
指
标
(40分)
</t>
  </si>
  <si>
    <t>数量指标</t>
  </si>
  <si>
    <t>中山堂专线数量</t>
  </si>
  <si>
    <t>2条</t>
  </si>
  <si>
    <t>机关专线数量</t>
  </si>
  <si>
    <t>质量指标</t>
  </si>
  <si>
    <t>网络专线故障率</t>
  </si>
  <si>
    <t>≤1%</t>
  </si>
  <si>
    <t>保障视频直播次数</t>
  </si>
  <si>
    <t>≥50次</t>
  </si>
  <si>
    <t>根据机关各部门实际工作需求增加视频直播频次</t>
  </si>
  <si>
    <t>时效指标</t>
  </si>
  <si>
    <t>项目完成时间</t>
  </si>
  <si>
    <t>12月</t>
  </si>
  <si>
    <t>完成时间</t>
  </si>
  <si>
    <t>365天</t>
  </si>
  <si>
    <t>成本指标（20分）</t>
  </si>
  <si>
    <t>经济成本指标</t>
  </si>
  <si>
    <t>预算控制</t>
  </si>
  <si>
    <t>92.19万元</t>
  </si>
  <si>
    <t>效益指标（20分）</t>
  </si>
  <si>
    <t>社会效益指标</t>
  </si>
  <si>
    <t>互联网专线利用率</t>
  </si>
  <si>
    <t>≥95%</t>
  </si>
  <si>
    <t>互联网专线利用率还可以根据实际工作需要继续提升</t>
  </si>
  <si>
    <t>满意度指标
（10分）</t>
  </si>
  <si>
    <t>服务对象满意度指标</t>
  </si>
  <si>
    <t>使用人员满意率</t>
  </si>
  <si>
    <t>服务委员和机关人员的能力还需继续提高，个性化需求服务保障还需提升。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</si>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</sst>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_ "/>
    <numFmt numFmtId="178" formatCode="#,##0.00_ "/>
  </numFmts>
  <fonts count="27">
    <font>
      <sz val="11"/>
      <color theme="1"/>
      <name val="宋体"/>
      <charset val="134"/>
      <scheme val="minor"/>
    </font>
    <font>
      <sz val="12"/>
      <color theme="1"/>
      <name val="宋体"/>
      <charset val="134"/>
      <scheme val="minor"/>
    </font>
    <font>
      <sz val="20"/>
      <color rgb="FF000000"/>
      <name val="宋体"/>
      <charset val="134"/>
    </font>
    <font>
      <sz val="12"/>
      <color rgb="FF000000"/>
      <name val="宋体"/>
      <charset val="134"/>
    </font>
    <font>
      <b/>
      <sz val="12"/>
      <color rgb="FF000000"/>
      <name val="宋体"/>
      <charset val="134"/>
    </font>
    <font>
      <sz val="12"/>
      <name val="宋体"/>
      <charset val="134"/>
    </font>
    <font>
      <sz val="12"/>
      <color theme="1"/>
      <name val="宋体"/>
      <charset val="134"/>
    </font>
    <font>
      <sz val="10.5"/>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style="thin">
        <color auto="1"/>
      </left>
      <right style="thin">
        <color auto="1"/>
      </right>
      <top/>
      <bottom style="thin">
        <color auto="1"/>
      </bottom>
      <diagonal/>
    </border>
    <border>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7" applyNumberFormat="0" applyFill="0" applyAlignment="0" applyProtection="0">
      <alignment vertical="center"/>
    </xf>
    <xf numFmtId="0" fontId="14" fillId="0" borderId="17" applyNumberFormat="0" applyFill="0" applyAlignment="0" applyProtection="0">
      <alignment vertical="center"/>
    </xf>
    <xf numFmtId="0" fontId="15" fillId="0" borderId="18" applyNumberFormat="0" applyFill="0" applyAlignment="0" applyProtection="0">
      <alignment vertical="center"/>
    </xf>
    <xf numFmtId="0" fontId="15" fillId="0" borderId="0" applyNumberFormat="0" applyFill="0" applyBorder="0" applyAlignment="0" applyProtection="0">
      <alignment vertical="center"/>
    </xf>
    <xf numFmtId="0" fontId="16" fillId="3" borderId="19" applyNumberFormat="0" applyAlignment="0" applyProtection="0">
      <alignment vertical="center"/>
    </xf>
    <xf numFmtId="0" fontId="17" fillId="4" borderId="20" applyNumberFormat="0" applyAlignment="0" applyProtection="0">
      <alignment vertical="center"/>
    </xf>
    <xf numFmtId="0" fontId="18" fillId="4" borderId="19" applyNumberFormat="0" applyAlignment="0" applyProtection="0">
      <alignment vertical="center"/>
    </xf>
    <xf numFmtId="0" fontId="19" fillId="5" borderId="21" applyNumberFormat="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43"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5" fillId="0" borderId="0"/>
  </cellStyleXfs>
  <cellXfs count="63">
    <xf numFmtId="0" fontId="0" fillId="0" borderId="0" xfId="0">
      <alignment vertical="center"/>
    </xf>
    <xf numFmtId="0" fontId="1" fillId="0" borderId="0" xfId="51" applyFont="1">
      <alignment vertical="center"/>
    </xf>
    <xf numFmtId="0" fontId="0" fillId="0" borderId="0" xfId="51">
      <alignment vertical="center"/>
    </xf>
    <xf numFmtId="0" fontId="2" fillId="0" borderId="0" xfId="51" applyFont="1" applyAlignment="1">
      <alignment horizontal="center" vertical="center" wrapText="1"/>
    </xf>
    <xf numFmtId="0" fontId="2" fillId="0" borderId="0" xfId="51" applyFont="1" applyBorder="1" applyAlignment="1">
      <alignment horizontal="center" vertical="center" wrapText="1"/>
    </xf>
    <xf numFmtId="0" fontId="3" fillId="0" borderId="1" xfId="51" applyFont="1" applyBorder="1" applyAlignment="1">
      <alignment horizontal="center" vertical="center"/>
    </xf>
    <xf numFmtId="0" fontId="3" fillId="0" borderId="1" xfId="0" applyFont="1" applyBorder="1" applyAlignment="1">
      <alignment horizontal="left" vertical="center"/>
    </xf>
    <xf numFmtId="0" fontId="3" fillId="0" borderId="1" xfId="51"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1" fillId="0" borderId="1" xfId="51"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5" xfId="51" applyFont="1" applyFill="1" applyBorder="1" applyAlignment="1">
      <alignment horizontal="center" vertical="center" wrapText="1"/>
    </xf>
    <xf numFmtId="0" fontId="4" fillId="0" borderId="5" xfId="51" applyFont="1" applyFill="1" applyBorder="1" applyAlignment="1">
      <alignment horizontal="center" vertical="center"/>
    </xf>
    <xf numFmtId="0" fontId="3" fillId="0" borderId="6" xfId="51" applyFont="1" applyFill="1" applyBorder="1" applyAlignment="1">
      <alignment horizontal="center" vertical="center" wrapText="1"/>
    </xf>
    <xf numFmtId="0" fontId="3" fillId="0" borderId="6" xfId="51" applyFont="1" applyFill="1" applyBorder="1" applyAlignment="1">
      <alignment horizontal="justify" vertical="center"/>
    </xf>
    <xf numFmtId="176" fontId="3" fillId="0" borderId="6" xfId="49" applyNumberFormat="1" applyFont="1" applyFill="1" applyBorder="1" applyAlignment="1">
      <alignment horizontal="left" vertical="center"/>
    </xf>
    <xf numFmtId="0" fontId="3" fillId="0" borderId="6" xfId="51" applyFont="1" applyFill="1" applyBorder="1" applyAlignment="1">
      <alignment horizontal="center" vertical="center"/>
    </xf>
    <xf numFmtId="0" fontId="3" fillId="0" borderId="6" xfId="51" applyFont="1" applyFill="1" applyBorder="1" applyAlignment="1">
      <alignment horizontal="left" vertical="center"/>
    </xf>
    <xf numFmtId="176" fontId="3" fillId="0" borderId="6" xfId="1" applyNumberFormat="1" applyFont="1" applyFill="1" applyBorder="1" applyAlignment="1">
      <alignment horizontal="right" vertical="center"/>
    </xf>
    <xf numFmtId="0" fontId="3" fillId="0" borderId="7" xfId="51" applyFont="1" applyFill="1" applyBorder="1" applyAlignment="1">
      <alignment horizontal="center" vertical="center" textRotation="255"/>
    </xf>
    <xf numFmtId="0" fontId="3" fillId="0" borderId="8" xfId="51" applyFont="1" applyFill="1" applyBorder="1" applyAlignment="1">
      <alignment horizontal="center" vertical="center" wrapText="1"/>
    </xf>
    <xf numFmtId="0" fontId="3" fillId="0" borderId="9" xfId="51" applyFont="1" applyFill="1" applyBorder="1" applyAlignment="1">
      <alignment horizontal="center" vertical="center" wrapText="1"/>
    </xf>
    <xf numFmtId="0" fontId="3" fillId="0" borderId="10" xfId="51" applyFont="1" applyFill="1" applyBorder="1" applyAlignment="1">
      <alignment horizontal="center" vertical="center" wrapText="1"/>
    </xf>
    <xf numFmtId="43" fontId="3" fillId="0" borderId="8" xfId="49" applyNumberFormat="1" applyFont="1" applyFill="1" applyBorder="1" applyAlignment="1">
      <alignment horizontal="center" vertical="center"/>
    </xf>
    <xf numFmtId="43" fontId="3" fillId="0" borderId="9" xfId="49" applyNumberFormat="1" applyFont="1" applyFill="1" applyBorder="1" applyAlignment="1">
      <alignment horizontal="center" vertical="center"/>
    </xf>
    <xf numFmtId="0" fontId="3" fillId="0" borderId="5" xfId="51" applyFont="1" applyFill="1" applyBorder="1" applyAlignment="1">
      <alignment horizontal="center" vertical="center" textRotation="255"/>
    </xf>
    <xf numFmtId="0" fontId="3" fillId="0" borderId="6" xfId="51" applyFont="1" applyFill="1" applyBorder="1" applyAlignment="1">
      <alignment horizontal="left" vertical="center" wrapText="1"/>
    </xf>
    <xf numFmtId="0" fontId="3" fillId="0" borderId="6" xfId="51" applyFont="1" applyFill="1" applyBorder="1" applyAlignment="1">
      <alignment horizontal="center" vertical="center" textRotation="255"/>
    </xf>
    <xf numFmtId="0" fontId="5" fillId="0" borderId="6" xfId="51" applyFont="1" applyFill="1" applyBorder="1" applyAlignment="1">
      <alignment horizontal="center" vertical="center" wrapText="1"/>
    </xf>
    <xf numFmtId="0" fontId="6" fillId="0" borderId="7" xfId="51"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xf>
    <xf numFmtId="177" fontId="3" fillId="0" borderId="6" xfId="0" applyNumberFormat="1" applyFont="1" applyFill="1" applyBorder="1" applyAlignment="1">
      <alignment horizontal="center" vertical="center" wrapText="1"/>
    </xf>
    <xf numFmtId="0" fontId="6" fillId="0" borderId="11" xfId="51" applyFont="1" applyFill="1" applyBorder="1" applyAlignment="1">
      <alignment horizontal="center" vertical="center" wrapText="1"/>
    </xf>
    <xf numFmtId="0" fontId="6" fillId="0" borderId="5" xfId="5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6" fillId="0" borderId="6" xfId="51" applyFont="1" applyFill="1" applyBorder="1" applyAlignment="1">
      <alignment horizontal="center" vertical="center" wrapText="1"/>
    </xf>
    <xf numFmtId="9" fontId="3" fillId="0" borderId="6" xfId="51" applyNumberFormat="1" applyFont="1" applyFill="1" applyBorder="1" applyAlignment="1">
      <alignment horizontal="center" vertical="center"/>
    </xf>
    <xf numFmtId="0" fontId="3" fillId="0" borderId="6" xfId="51" applyNumberFormat="1" applyFont="1" applyFill="1" applyBorder="1" applyAlignment="1" applyProtection="1">
      <alignment horizontal="center" vertical="center"/>
    </xf>
    <xf numFmtId="0" fontId="6" fillId="0" borderId="6" xfId="51" applyFont="1" applyFill="1" applyBorder="1" applyAlignment="1">
      <alignment vertical="center" wrapText="1"/>
    </xf>
    <xf numFmtId="9" fontId="5" fillId="0" borderId="6" xfId="51" applyNumberFormat="1" applyFont="1" applyFill="1" applyBorder="1" applyAlignment="1">
      <alignment horizontal="center" vertical="center" wrapText="1"/>
    </xf>
    <xf numFmtId="9" fontId="3" fillId="0" borderId="6" xfId="0" applyNumberFormat="1" applyFont="1" applyFill="1" applyBorder="1" applyAlignment="1">
      <alignment horizontal="center" vertical="center"/>
    </xf>
    <xf numFmtId="0" fontId="4" fillId="0" borderId="12" xfId="51" applyFont="1" applyFill="1" applyBorder="1" applyAlignment="1">
      <alignment horizontal="center" vertical="center"/>
    </xf>
    <xf numFmtId="0" fontId="4" fillId="0" borderId="13" xfId="51" applyFont="1" applyFill="1" applyBorder="1" applyAlignment="1">
      <alignment horizontal="center" vertical="center"/>
    </xf>
    <xf numFmtId="177" fontId="3" fillId="0" borderId="14" xfId="0" applyNumberFormat="1" applyFont="1" applyFill="1" applyBorder="1" applyAlignment="1">
      <alignment horizontal="center" vertical="center" wrapText="1"/>
    </xf>
    <xf numFmtId="0" fontId="7" fillId="0" borderId="0" xfId="51" applyFont="1" applyBorder="1" applyAlignment="1">
      <alignment horizontal="left" vertical="center"/>
    </xf>
    <xf numFmtId="0" fontId="7" fillId="0" borderId="0" xfId="51" applyFont="1" applyAlignment="1">
      <alignment horizontal="left" vertical="center" wrapText="1"/>
    </xf>
    <xf numFmtId="0" fontId="7" fillId="0" borderId="0" xfId="51" applyFont="1" applyAlignment="1">
      <alignment vertical="center"/>
    </xf>
    <xf numFmtId="0" fontId="3" fillId="0" borderId="5" xfId="51" applyFont="1" applyFill="1" applyBorder="1" applyAlignment="1">
      <alignment horizontal="center" vertical="center"/>
    </xf>
    <xf numFmtId="10" fontId="3" fillId="0" borderId="6" xfId="50" applyNumberFormat="1" applyFont="1" applyFill="1" applyBorder="1" applyAlignment="1">
      <alignment horizontal="center" vertical="center"/>
    </xf>
    <xf numFmtId="43" fontId="3" fillId="0" borderId="6" xfId="1" applyFont="1" applyFill="1" applyBorder="1" applyAlignment="1">
      <alignment horizontal="center" vertical="center"/>
    </xf>
    <xf numFmtId="43" fontId="3" fillId="0" borderId="10" xfId="49" applyNumberFormat="1" applyFont="1" applyFill="1" applyBorder="1" applyAlignment="1">
      <alignment horizontal="center" vertical="center"/>
    </xf>
    <xf numFmtId="178"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78" fontId="3" fillId="0" borderId="6" xfId="51" applyNumberFormat="1" applyFont="1" applyFill="1" applyBorder="1" applyAlignment="1">
      <alignment horizontal="center" vertical="center" wrapText="1"/>
    </xf>
    <xf numFmtId="2" fontId="4" fillId="0" borderId="15" xfId="51" applyNumberFormat="1" applyFont="1" applyFill="1" applyBorder="1" applyAlignment="1">
      <alignment horizontal="center" vertical="center"/>
    </xf>
    <xf numFmtId="2" fontId="4" fillId="0" borderId="5" xfId="51" applyNumberFormat="1" applyFont="1" applyFill="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千位分隔 2" xfId="49"/>
    <cellStyle name="百分比 2" xfId="50"/>
    <cellStyle name="常规 3" xfId="51"/>
    <cellStyle name="常规 2"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5</xdr:row>
      <xdr:rowOff>12700</xdr:rowOff>
    </xdr:from>
    <xdr:to>
      <xdr:col>3</xdr:col>
      <xdr:colOff>1923142</xdr:colOff>
      <xdr:row>5</xdr:row>
      <xdr:rowOff>326572</xdr:rowOff>
    </xdr:to>
    <xdr:cxnSp>
      <xdr:nvCxnSpPr>
        <xdr:cNvPr id="2" name="直接连接符 1"/>
        <xdr:cNvCxnSpPr/>
      </xdr:nvCxnSpPr>
      <xdr:spPr>
        <a:xfrm>
          <a:off x="2005330" y="2174240"/>
          <a:ext cx="1387475"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70" zoomScaleNormal="70" workbookViewId="0">
      <selection activeCell="A25" sqref="A25:J25"/>
    </sheetView>
  </sheetViews>
  <sheetFormatPr defaultColWidth="9" defaultRowHeight="13.5"/>
  <cols>
    <col min="1" max="1" width="7.53982300884956" style="2" customWidth="1"/>
    <col min="2" max="2" width="9.60176991150442" style="2" customWidth="1"/>
    <col min="3" max="3" width="10.5398230088496" style="2" customWidth="1"/>
    <col min="4" max="4" width="19.6017699115044" style="2" customWidth="1"/>
    <col min="5" max="5" width="16.0619469026549" style="2" customWidth="1"/>
    <col min="6" max="6" width="23.7964601769912" style="2" customWidth="1"/>
    <col min="7" max="7" width="18.2654867256637" style="2" customWidth="1"/>
    <col min="8" max="9" width="10.3362831858407" style="2" customWidth="1"/>
    <col min="10" max="10" width="27.5663716814159" style="2" customWidth="1"/>
    <col min="11" max="11" width="10.4601769911504" style="2" customWidth="1"/>
    <col min="12" max="16384" width="9" style="2"/>
  </cols>
  <sheetData>
    <row r="1" ht="25.1" spans="1:10">
      <c r="A1" s="3" t="s">
        <v>0</v>
      </c>
      <c r="B1" s="3"/>
      <c r="C1" s="3"/>
      <c r="D1" s="3"/>
      <c r="E1" s="3"/>
      <c r="F1" s="3"/>
      <c r="G1" s="3"/>
      <c r="H1" s="3"/>
      <c r="I1" s="3"/>
      <c r="J1" s="3"/>
    </row>
    <row r="2" ht="25.1" spans="1:10">
      <c r="A2" s="4" t="s">
        <v>1</v>
      </c>
      <c r="B2" s="4"/>
      <c r="C2" s="4"/>
      <c r="D2" s="4"/>
      <c r="E2" s="4"/>
      <c r="F2" s="4"/>
      <c r="G2" s="4"/>
      <c r="H2" s="4"/>
      <c r="I2" s="4"/>
      <c r="J2" s="4"/>
    </row>
    <row r="3" ht="40" customHeight="1" spans="1:10">
      <c r="A3" s="5" t="s">
        <v>2</v>
      </c>
      <c r="B3" s="5"/>
      <c r="C3" s="5"/>
      <c r="D3" s="6" t="s">
        <v>3</v>
      </c>
      <c r="E3" s="6"/>
      <c r="F3" s="6"/>
      <c r="G3" s="6"/>
      <c r="H3" s="6"/>
      <c r="I3" s="6"/>
      <c r="J3" s="6"/>
    </row>
    <row r="4" ht="40" customHeight="1" spans="1:10">
      <c r="A4" s="7" t="s">
        <v>4</v>
      </c>
      <c r="B4" s="7"/>
      <c r="C4" s="7"/>
      <c r="D4" s="8" t="s">
        <v>5</v>
      </c>
      <c r="E4" s="8"/>
      <c r="F4" s="8"/>
      <c r="G4" s="9" t="s">
        <v>6</v>
      </c>
      <c r="H4" s="10" t="s">
        <v>7</v>
      </c>
      <c r="I4" s="10"/>
      <c r="J4" s="10"/>
    </row>
    <row r="5" s="1" customFormat="1" ht="40" customHeight="1" spans="1:10">
      <c r="A5" s="11" t="s">
        <v>8</v>
      </c>
      <c r="B5" s="11"/>
      <c r="C5" s="11"/>
      <c r="D5" s="12" t="s">
        <v>9</v>
      </c>
      <c r="E5" s="13"/>
      <c r="F5" s="14"/>
      <c r="G5" s="15" t="s">
        <v>10</v>
      </c>
      <c r="H5" s="15">
        <v>55581072</v>
      </c>
      <c r="I5" s="15"/>
      <c r="J5" s="15"/>
    </row>
    <row r="6" ht="40" customHeight="1" spans="1:10">
      <c r="A6" s="16" t="s">
        <v>11</v>
      </c>
      <c r="B6" s="16"/>
      <c r="C6" s="16"/>
      <c r="D6" s="17"/>
      <c r="E6" s="16" t="s">
        <v>12</v>
      </c>
      <c r="F6" s="16" t="s">
        <v>13</v>
      </c>
      <c r="G6" s="16" t="s">
        <v>14</v>
      </c>
      <c r="H6" s="16" t="s">
        <v>15</v>
      </c>
      <c r="I6" s="16" t="s">
        <v>16</v>
      </c>
      <c r="J6" s="54" t="s">
        <v>17</v>
      </c>
    </row>
    <row r="7" ht="40" customHeight="1" spans="1:10">
      <c r="A7" s="18"/>
      <c r="B7" s="18"/>
      <c r="C7" s="18"/>
      <c r="D7" s="19" t="s">
        <v>18</v>
      </c>
      <c r="E7" s="20">
        <f>SUM(E8:E10)</f>
        <v>92.19</v>
      </c>
      <c r="F7" s="20">
        <f t="shared" ref="F7:G7" si="0">SUM(F8:F10)</f>
        <v>92.19</v>
      </c>
      <c r="G7" s="20">
        <v>92.1898</v>
      </c>
      <c r="H7" s="21">
        <f>H8+H9+H10</f>
        <v>10</v>
      </c>
      <c r="I7" s="55">
        <f>G7/F7</f>
        <v>0.999997830567307</v>
      </c>
      <c r="J7" s="56">
        <f>G7/F7*H7</f>
        <v>9.99997830567307</v>
      </c>
    </row>
    <row r="8" ht="40" customHeight="1" spans="1:10">
      <c r="A8" s="18"/>
      <c r="B8" s="18"/>
      <c r="C8" s="18"/>
      <c r="D8" s="22" t="s">
        <v>19</v>
      </c>
      <c r="E8" s="23">
        <v>92.19</v>
      </c>
      <c r="F8" s="20">
        <v>92.19</v>
      </c>
      <c r="G8" s="20">
        <v>92.1898</v>
      </c>
      <c r="H8" s="18">
        <v>10</v>
      </c>
      <c r="I8" s="55">
        <f>G8/F8</f>
        <v>0.999997830567307</v>
      </c>
      <c r="J8" s="56">
        <f>G8/F8*H8</f>
        <v>9.99997830567307</v>
      </c>
    </row>
    <row r="9" ht="40" customHeight="1" spans="1:10">
      <c r="A9" s="18"/>
      <c r="B9" s="18"/>
      <c r="C9" s="18"/>
      <c r="D9" s="22" t="s">
        <v>20</v>
      </c>
      <c r="E9" s="20">
        <v>0</v>
      </c>
      <c r="F9" s="20">
        <v>0</v>
      </c>
      <c r="G9" s="20">
        <v>0</v>
      </c>
      <c r="H9" s="18"/>
      <c r="I9" s="55"/>
      <c r="J9" s="18" t="s">
        <v>21</v>
      </c>
    </row>
    <row r="10" ht="40" customHeight="1" spans="1:10">
      <c r="A10" s="18"/>
      <c r="B10" s="18"/>
      <c r="C10" s="18"/>
      <c r="D10" s="22" t="s">
        <v>22</v>
      </c>
      <c r="E10" s="20">
        <v>0</v>
      </c>
      <c r="F10" s="20">
        <v>0</v>
      </c>
      <c r="G10" s="20">
        <v>0</v>
      </c>
      <c r="H10" s="18"/>
      <c r="I10" s="21"/>
      <c r="J10" s="18" t="s">
        <v>21</v>
      </c>
    </row>
    <row r="11" s="1" customFormat="1" ht="40" customHeight="1" spans="1:10">
      <c r="A11" s="24" t="s">
        <v>23</v>
      </c>
      <c r="B11" s="25" t="s">
        <v>24</v>
      </c>
      <c r="C11" s="26"/>
      <c r="D11" s="26"/>
      <c r="E11" s="26"/>
      <c r="F11" s="27"/>
      <c r="G11" s="28" t="s">
        <v>25</v>
      </c>
      <c r="H11" s="29"/>
      <c r="I11" s="29"/>
      <c r="J11" s="57"/>
    </row>
    <row r="12" ht="153" customHeight="1" spans="1:10">
      <c r="A12" s="30"/>
      <c r="B12" s="31" t="s">
        <v>26</v>
      </c>
      <c r="C12" s="31"/>
      <c r="D12" s="31"/>
      <c r="E12" s="31"/>
      <c r="F12" s="31"/>
      <c r="G12" s="31" t="s">
        <v>27</v>
      </c>
      <c r="H12" s="31"/>
      <c r="I12" s="31"/>
      <c r="J12" s="31"/>
    </row>
    <row r="13" ht="40" customHeight="1" spans="1:10">
      <c r="A13" s="32" t="s">
        <v>28</v>
      </c>
      <c r="B13" s="18" t="s">
        <v>29</v>
      </c>
      <c r="C13" s="21" t="s">
        <v>30</v>
      </c>
      <c r="D13" s="21" t="s">
        <v>31</v>
      </c>
      <c r="E13" s="21"/>
      <c r="F13" s="21" t="s">
        <v>32</v>
      </c>
      <c r="G13" s="33" t="s">
        <v>33</v>
      </c>
      <c r="H13" s="18" t="s">
        <v>15</v>
      </c>
      <c r="I13" s="18" t="s">
        <v>17</v>
      </c>
      <c r="J13" s="18" t="s">
        <v>34</v>
      </c>
    </row>
    <row r="14" ht="40" customHeight="1" spans="1:10">
      <c r="A14" s="32"/>
      <c r="B14" s="34" t="s">
        <v>35</v>
      </c>
      <c r="C14" s="34" t="s">
        <v>36</v>
      </c>
      <c r="D14" s="35" t="s">
        <v>37</v>
      </c>
      <c r="E14" s="35"/>
      <c r="F14" s="36" t="s">
        <v>38</v>
      </c>
      <c r="G14" s="36">
        <v>2</v>
      </c>
      <c r="H14" s="37">
        <v>10</v>
      </c>
      <c r="I14" s="58">
        <v>10</v>
      </c>
      <c r="J14" s="59"/>
    </row>
    <row r="15" ht="40" customHeight="1" spans="1:10">
      <c r="A15" s="32"/>
      <c r="B15" s="38"/>
      <c r="C15" s="39"/>
      <c r="D15" s="40" t="s">
        <v>39</v>
      </c>
      <c r="E15" s="41"/>
      <c r="F15" s="36" t="s">
        <v>38</v>
      </c>
      <c r="G15" s="36">
        <v>2</v>
      </c>
      <c r="H15" s="37">
        <v>10</v>
      </c>
      <c r="I15" s="58">
        <v>10</v>
      </c>
      <c r="J15" s="59"/>
    </row>
    <row r="16" ht="40" customHeight="1" spans="1:10">
      <c r="A16" s="32"/>
      <c r="B16" s="38"/>
      <c r="C16" s="42" t="s">
        <v>40</v>
      </c>
      <c r="D16" s="35" t="s">
        <v>41</v>
      </c>
      <c r="E16" s="35"/>
      <c r="F16" s="43" t="s">
        <v>42</v>
      </c>
      <c r="G16" s="43">
        <v>0</v>
      </c>
      <c r="H16" s="37">
        <v>5</v>
      </c>
      <c r="I16" s="58">
        <v>5</v>
      </c>
      <c r="J16" s="18"/>
    </row>
    <row r="17" ht="55" customHeight="1" spans="1:10">
      <c r="A17" s="32"/>
      <c r="B17" s="38"/>
      <c r="C17" s="42" t="s">
        <v>40</v>
      </c>
      <c r="D17" s="40" t="s">
        <v>43</v>
      </c>
      <c r="E17" s="41"/>
      <c r="F17" s="43" t="s">
        <v>44</v>
      </c>
      <c r="G17" s="44">
        <v>103</v>
      </c>
      <c r="H17" s="37">
        <v>5</v>
      </c>
      <c r="I17" s="58">
        <v>5</v>
      </c>
      <c r="J17" s="31" t="s">
        <v>45</v>
      </c>
    </row>
    <row r="18" ht="40" customHeight="1" spans="1:10">
      <c r="A18" s="32"/>
      <c r="B18" s="38"/>
      <c r="C18" s="34" t="s">
        <v>46</v>
      </c>
      <c r="D18" s="35" t="s">
        <v>47</v>
      </c>
      <c r="E18" s="35"/>
      <c r="F18" s="43" t="s">
        <v>48</v>
      </c>
      <c r="G18" s="43" t="s">
        <v>48</v>
      </c>
      <c r="H18" s="37">
        <v>5</v>
      </c>
      <c r="I18" s="58">
        <v>5</v>
      </c>
      <c r="J18" s="31"/>
    </row>
    <row r="19" ht="40" customHeight="1" spans="1:10">
      <c r="A19" s="32"/>
      <c r="B19" s="39"/>
      <c r="C19" s="39"/>
      <c r="D19" s="40" t="s">
        <v>49</v>
      </c>
      <c r="E19" s="41"/>
      <c r="F19" s="43" t="s">
        <v>50</v>
      </c>
      <c r="G19" s="43" t="s">
        <v>50</v>
      </c>
      <c r="H19" s="37">
        <v>5</v>
      </c>
      <c r="I19" s="58">
        <v>5</v>
      </c>
      <c r="J19" s="31"/>
    </row>
    <row r="20" ht="40" customHeight="1" spans="1:10">
      <c r="A20" s="32"/>
      <c r="B20" s="45" t="s">
        <v>51</v>
      </c>
      <c r="C20" s="42" t="s">
        <v>52</v>
      </c>
      <c r="D20" s="35" t="s">
        <v>53</v>
      </c>
      <c r="E20" s="35"/>
      <c r="F20" s="21" t="s">
        <v>54</v>
      </c>
      <c r="G20" s="21" t="s">
        <v>54</v>
      </c>
      <c r="H20" s="37">
        <v>20</v>
      </c>
      <c r="I20" s="58">
        <v>20</v>
      </c>
      <c r="J20" s="31"/>
    </row>
    <row r="21" ht="53" customHeight="1" spans="1:10">
      <c r="A21" s="32"/>
      <c r="B21" s="42" t="s">
        <v>55</v>
      </c>
      <c r="C21" s="42" t="s">
        <v>56</v>
      </c>
      <c r="D21" s="35" t="s">
        <v>57</v>
      </c>
      <c r="E21" s="35"/>
      <c r="F21" s="18" t="s">
        <v>58</v>
      </c>
      <c r="G21" s="46">
        <v>0.96</v>
      </c>
      <c r="H21" s="37">
        <v>20</v>
      </c>
      <c r="I21" s="60">
        <v>14</v>
      </c>
      <c r="J21" s="31" t="s">
        <v>59</v>
      </c>
    </row>
    <row r="22" ht="68" customHeight="1" spans="1:10">
      <c r="A22" s="32"/>
      <c r="B22" s="42" t="s">
        <v>60</v>
      </c>
      <c r="C22" s="42" t="s">
        <v>61</v>
      </c>
      <c r="D22" s="35" t="s">
        <v>62</v>
      </c>
      <c r="E22" s="35"/>
      <c r="F22" s="47" t="s">
        <v>58</v>
      </c>
      <c r="G22" s="47">
        <v>0.98</v>
      </c>
      <c r="H22" s="37">
        <v>10</v>
      </c>
      <c r="I22" s="58">
        <v>7</v>
      </c>
      <c r="J22" s="31" t="s">
        <v>63</v>
      </c>
    </row>
    <row r="23" ht="40" customHeight="1" spans="1:10">
      <c r="A23" s="48" t="s">
        <v>64</v>
      </c>
      <c r="B23" s="49"/>
      <c r="C23" s="49"/>
      <c r="D23" s="49"/>
      <c r="E23" s="49"/>
      <c r="F23" s="49"/>
      <c r="G23" s="49"/>
      <c r="H23" s="50">
        <f>SUM(H14:H22)+H7</f>
        <v>100</v>
      </c>
      <c r="I23" s="61">
        <f>J7+SUM(I14:I22)</f>
        <v>90.9999783056731</v>
      </c>
      <c r="J23" s="62"/>
    </row>
    <row r="24" spans="1:10">
      <c r="A24" s="51"/>
      <c r="B24" s="51"/>
      <c r="C24" s="51"/>
      <c r="D24" s="51"/>
      <c r="E24" s="51"/>
      <c r="F24" s="51"/>
      <c r="G24" s="51"/>
      <c r="H24" s="51"/>
      <c r="I24" s="51"/>
      <c r="J24" s="51"/>
    </row>
    <row r="25" ht="86" customHeight="1" spans="1:10">
      <c r="A25" s="52"/>
      <c r="B25" s="52"/>
      <c r="C25" s="52"/>
      <c r="D25" s="52"/>
      <c r="E25" s="52"/>
      <c r="F25" s="52"/>
      <c r="G25" s="52"/>
      <c r="H25" s="52"/>
      <c r="I25" s="52"/>
      <c r="J25" s="52"/>
    </row>
    <row r="26" spans="1:10">
      <c r="A26" s="53"/>
      <c r="B26" s="53"/>
      <c r="C26" s="53"/>
      <c r="D26" s="53"/>
      <c r="E26" s="53"/>
      <c r="F26" s="53"/>
      <c r="G26" s="53"/>
      <c r="H26" s="53"/>
      <c r="I26" s="53"/>
      <c r="J26" s="53"/>
    </row>
    <row r="27" spans="1:10">
      <c r="A27" s="53"/>
      <c r="B27" s="53"/>
      <c r="C27" s="53"/>
      <c r="D27" s="53"/>
      <c r="E27" s="53"/>
      <c r="F27" s="53"/>
      <c r="G27" s="53"/>
      <c r="H27" s="53"/>
      <c r="I27" s="53"/>
      <c r="J27" s="53"/>
    </row>
    <row r="28" ht="41" customHeight="1"/>
    <row r="29" ht="15.75" spans="3:7">
      <c r="C29" s="1"/>
      <c r="D29" s="1"/>
      <c r="E29" s="1"/>
      <c r="F29" s="1"/>
      <c r="G29" s="1"/>
    </row>
  </sheetData>
  <mergeCells count="36">
    <mergeCell ref="A1:J1"/>
    <mergeCell ref="A2:J2"/>
    <mergeCell ref="A3:C3"/>
    <mergeCell ref="D3:J3"/>
    <mergeCell ref="A4:C4"/>
    <mergeCell ref="D4:F4"/>
    <mergeCell ref="H4:J4"/>
    <mergeCell ref="A5:C5"/>
    <mergeCell ref="D5:F5"/>
    <mergeCell ref="H5:J5"/>
    <mergeCell ref="B11:F11"/>
    <mergeCell ref="G11:J11"/>
    <mergeCell ref="B12:F12"/>
    <mergeCell ref="G12:J12"/>
    <mergeCell ref="D13:E13"/>
    <mergeCell ref="D14:E14"/>
    <mergeCell ref="D15:E15"/>
    <mergeCell ref="D16:E16"/>
    <mergeCell ref="D17:E17"/>
    <mergeCell ref="D18:E18"/>
    <mergeCell ref="D19:E19"/>
    <mergeCell ref="D20:E20"/>
    <mergeCell ref="D21:E21"/>
    <mergeCell ref="D22:E22"/>
    <mergeCell ref="A23:G23"/>
    <mergeCell ref="I23:J23"/>
    <mergeCell ref="A24:J24"/>
    <mergeCell ref="A25:J25"/>
    <mergeCell ref="A26:J26"/>
    <mergeCell ref="A27:J27"/>
    <mergeCell ref="A11:A12"/>
    <mergeCell ref="A13:A22"/>
    <mergeCell ref="B14:B19"/>
    <mergeCell ref="C14:C15"/>
    <mergeCell ref="C18:C19"/>
    <mergeCell ref="A6:C10"/>
  </mergeCells>
  <printOptions horizontalCentered="1" verticalCentered="1"/>
  <pageMargins left="0" right="0" top="0.590277777777778" bottom="0.590277777777778" header="0.314583333333333" footer="0.314583333333333"/>
  <pageSetup paperSize="9" scale="69" fitToHeight="0" orientation="portrait" horizontalDpi="600"/>
  <headerFooter/>
  <rowBreaks count="2" manualBreakCount="2">
    <brk id="30" max="16383" man="1"/>
    <brk id="30"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　　　　　　</cp:lastModifiedBy>
  <dcterms:created xsi:type="dcterms:W3CDTF">2019-03-31T09:58:00Z</dcterms:created>
  <cp:lastPrinted>2023-05-14T13:33:00Z</cp:lastPrinted>
  <dcterms:modified xsi:type="dcterms:W3CDTF">2024-05-23T06:35:12Z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3BD41C41A0C8444795DB378FFE3576CB_13</vt:lpwstr>
  </property>
</Properties>
</file>