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项目支出绩效自评表!$A$1:$J$35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<sst xmlns="http://schemas.openxmlformats.org/spreadsheetml/2006/main" count="175" uniqueCount="96">
  <si>
    <t>项目支出绩效自评表</t>
  </si>
  <si>
    <t>（2022年度）</t>
  </si>
  <si>
    <t>项目名称</t>
  </si>
  <si>
    <t>政协委员学习与培训经费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</si>
  <si>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</si>
  <si>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</si>
  <si>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</si>
  <si>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</si>
  <si>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</si>
  <si>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胡楠</t>
  </si>
  <si>
    <t>联系电话</t>
  </si>
  <si>
    <t>项目资金                    
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</si>
  <si>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</si>
  <si>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</si>
  <si>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</si>
  <si>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</si>
  <si>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</si>
  <si>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</si>
  <si>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</si>
  <si>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</si>
  <si>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</si>
  <si>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</si>
  <si>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</si>
  <si>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</si>
  <si>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</si>
  <si>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</si>
  <si>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年度政协委员学习工作安排，组织1期新任委员培训班，编辑出版6期《学习》内刊，录制市政协有关网络学习资料15期，举办12次政协报告厅报告会，根据委员读书活动和委员学习工作安排购买图书和学习资料，增强委员政治把握能力、调查研究能力、联系群众能力、合作共事能力。</t>
  </si>
  <si>
    <t>市政协机关举办新任委员培训班，新任委员线下参加培训35人，线上参加培训21人，新任委员培训班参与率和培训场地安全保障率均达到100%，；完成《学习》内刊6期，完成录制网络学习资料15期，组织政协报告厅次数12次，通过开展项目，支撑委员学习与培训，增强委员政治把握能力、调查研究能力、联系群众能力、合作共事能力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</si>
  <si>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</si>
  <si>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</si>
  <si>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</si>
  <si>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</si>
  <si>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</si>
  <si>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</si>
  <si>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</si>
  <si>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</si>
  <si>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</si>
  <si>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新任委员培训班期数</t>
  </si>
  <si>
    <t>参加培训人数</t>
  </si>
  <si>
    <t>≥40人</t>
  </si>
  <si>
    <t>《学习》内刊期数</t>
  </si>
  <si>
    <t>≥6</t>
  </si>
  <si>
    <t>录制市政协网络学习资料期数</t>
  </si>
  <si>
    <t>政协报告厅次数</t>
  </si>
  <si>
    <t>质量指标</t>
  </si>
  <si>
    <t>培训场地安全保障率</t>
  </si>
  <si>
    <t>≥95%</t>
  </si>
  <si>
    <t>新任委员培训班参与率</t>
  </si>
  <si>
    <t>≥85%</t>
  </si>
  <si>
    <t>《学习》、网络学习资料等内刊印发率</t>
  </si>
  <si>
    <t>时效指标</t>
  </si>
  <si>
    <t>《学习》、学习资料等内刊印发时效</t>
  </si>
  <si>
    <t>≤12月</t>
  </si>
  <si>
    <t>12月</t>
  </si>
  <si>
    <t>新任委员培训班完成时效</t>
  </si>
  <si>
    <t>≤9月</t>
  </si>
  <si>
    <t>3月</t>
  </si>
  <si>
    <t>工作计划制定时效</t>
  </si>
  <si>
    <t>≤2月</t>
  </si>
  <si>
    <t>2月</t>
  </si>
  <si>
    <t>成本指标</t>
  </si>
  <si>
    <t>项目预算控制数</t>
  </si>
  <si>
    <t>≤130万元</t>
  </si>
  <si>
    <t>≤111.77万元</t>
  </si>
  <si>
    <t>人均培训成本</t>
  </si>
  <si>
    <t>≤650元/人/次</t>
  </si>
  <si>
    <t>报告厅每学时讲课费</t>
  </si>
  <si>
    <t>≤1500元</t>
  </si>
  <si>
    <t xml:space="preserve">效
益
指
标
(30分)
</t>
  </si>
  <si>
    <t>社会效益指标</t>
  </si>
  <si>
    <t>支撑委员学习与培训，增强委员政治把握能力、调查研究能力、联系群众能力、合作共事能力</t>
  </si>
  <si>
    <t>好坏</t>
  </si>
  <si>
    <t>组织新任委员培训提高委员的各项素质能力。</t>
  </si>
  <si>
    <t>效益效果的资料呈现有待加强，下一步注意挖掘相关资料并进行整理归集</t>
  </si>
  <si>
    <t>为委员参政议政提供多方面有参考价值的学习资料，使委员胜任履职要求，更好地发挥委员主体作用</t>
  </si>
  <si>
    <t>保障学习资料的提供，为委员提供了保障，有利于委员履职工作。</t>
  </si>
  <si>
    <t>满意度指标
（10分）</t>
  </si>
  <si>
    <t>服务对象满意度指标</t>
  </si>
  <si>
    <t>参与委员满意度</t>
  </si>
  <si>
    <t>≥90%</t>
  </si>
  <si>
    <t>项目满意度调查开展不充分，下一步加大调查力度和范围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</si>
  <si>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</si>
  <si>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</si>
  <si>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</si>
  <si>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</si>
  <si>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</si>
  <si>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</si>
  <si>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项目资金                    （万元）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</si>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</sst>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8">
    <numFmt numFmtId="176" formatCode="_ * #,##0.000000_ ;_ * \-#,##0.000000_ ;_ * &quot;-&quot;??_ ;_ @_ "/>
    <numFmt numFmtId="177" formatCode="0.00_);[Red]\(0.00\)"/>
    <numFmt numFmtId="178" formatCode="#,##0.000000"/>
    <numFmt numFmtId="43" formatCode="_ * #,##0.00_ ;_ * \-#,##0.00_ ;_ * &quot;-&quot;??_ ;_ @_ "/>
    <numFmt numFmtId="179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27" borderId="2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0" borderId="0"/>
    <xf numFmtId="0" fontId="11" fillId="30" borderId="0" applyNumberFormat="0" applyBorder="0" applyAlignment="0" applyProtection="0">
      <alignment vertical="center"/>
    </xf>
    <xf numFmtId="0" fontId="28" fillId="31" borderId="25" applyNumberFormat="0" applyAlignment="0" applyProtection="0">
      <alignment vertical="center"/>
    </xf>
    <xf numFmtId="0" fontId="27" fillId="27" borderId="26" applyNumberFormat="0" applyAlignment="0" applyProtection="0">
      <alignment vertical="center"/>
    </xf>
    <xf numFmtId="0" fontId="20" fillId="17" borderId="24" applyNumberFormat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14" borderId="2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8" fillId="0" borderId="0"/>
    <xf numFmtId="0" fontId="11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8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8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7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0" fillId="0" borderId="0" xfId="38">
      <alignment vertical="center"/>
    </xf>
    <xf numFmtId="0" fontId="2" fillId="0" borderId="0" xfId="38" applyFont="1" applyAlignment="1">
      <alignment horizontal="center" vertical="center" wrapText="1"/>
    </xf>
    <xf numFmtId="0" fontId="3" fillId="0" borderId="0" xfId="38" applyFont="1" applyBorder="1" applyAlignment="1">
      <alignment horizontal="center" vertical="center" wrapText="1"/>
    </xf>
    <xf numFmtId="0" fontId="4" fillId="0" borderId="1" xfId="38" applyFont="1" applyBorder="1" applyAlignment="1">
      <alignment horizontal="center" vertical="center"/>
    </xf>
    <xf numFmtId="0" fontId="4" fillId="0" borderId="1" xfId="38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38" applyFont="1" applyBorder="1" applyAlignment="1">
      <alignment horizontal="center" vertical="center"/>
    </xf>
    <xf numFmtId="0" fontId="0" fillId="0" borderId="1" xfId="38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3" xfId="38" applyFont="1" applyBorder="1" applyAlignment="1">
      <alignment horizontal="center" vertical="center" wrapText="1"/>
    </xf>
    <xf numFmtId="0" fontId="5" fillId="0" borderId="3" xfId="38" applyFont="1" applyBorder="1" applyAlignment="1">
      <alignment horizontal="center" vertical="center"/>
    </xf>
    <xf numFmtId="0" fontId="4" fillId="0" borderId="4" xfId="38" applyFont="1" applyBorder="1" applyAlignment="1">
      <alignment horizontal="center" vertical="center" wrapText="1"/>
    </xf>
    <xf numFmtId="0" fontId="4" fillId="0" borderId="4" xfId="38" applyFont="1" applyBorder="1" applyAlignment="1">
      <alignment horizontal="justify" vertical="center"/>
    </xf>
    <xf numFmtId="0" fontId="4" fillId="0" borderId="4" xfId="38" applyFont="1" applyBorder="1" applyAlignment="1">
      <alignment horizontal="left" vertical="center"/>
    </xf>
    <xf numFmtId="0" fontId="4" fillId="0" borderId="5" xfId="38" applyFont="1" applyBorder="1" applyAlignment="1">
      <alignment horizontal="center" vertical="center" textRotation="255"/>
    </xf>
    <xf numFmtId="0" fontId="4" fillId="0" borderId="6" xfId="38" applyFont="1" applyBorder="1" applyAlignment="1">
      <alignment horizontal="center" vertical="center" wrapText="1"/>
    </xf>
    <xf numFmtId="0" fontId="4" fillId="0" borderId="7" xfId="38" applyFont="1" applyBorder="1" applyAlignment="1">
      <alignment horizontal="center" vertical="center" wrapText="1"/>
    </xf>
    <xf numFmtId="0" fontId="4" fillId="0" borderId="20" xfId="38" applyFont="1" applyBorder="1" applyAlignment="1">
      <alignment horizontal="center" vertical="center" textRotation="255"/>
    </xf>
    <xf numFmtId="0" fontId="4" fillId="0" borderId="1" xfId="38" applyFont="1" applyBorder="1" applyAlignment="1">
      <alignment horizontal="center" vertical="center" textRotation="255"/>
    </xf>
    <xf numFmtId="0" fontId="4" fillId="0" borderId="1" xfId="38" applyFont="1" applyBorder="1" applyAlignment="1">
      <alignment horizontal="center" vertical="center" wrapText="1"/>
    </xf>
    <xf numFmtId="0" fontId="4" fillId="0" borderId="1" xfId="38" applyFont="1" applyFill="1" applyBorder="1" applyAlignment="1">
      <alignment horizontal="center" vertical="center"/>
    </xf>
    <xf numFmtId="0" fontId="6" fillId="0" borderId="1" xfId="38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38" applyFont="1" applyFill="1" applyBorder="1" applyAlignment="1">
      <alignment horizontal="center" vertical="center" wrapText="1"/>
    </xf>
    <xf numFmtId="0" fontId="5" fillId="0" borderId="1" xfId="38" applyFont="1" applyBorder="1" applyAlignment="1">
      <alignment horizontal="center" vertical="center"/>
    </xf>
    <xf numFmtId="0" fontId="7" fillId="0" borderId="0" xfId="38" applyFont="1" applyBorder="1" applyAlignment="1">
      <alignment horizontal="left" vertical="center"/>
    </xf>
    <xf numFmtId="0" fontId="7" fillId="0" borderId="0" xfId="38" applyFont="1" applyAlignment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4" fillId="0" borderId="4" xfId="1" applyNumberFormat="1" applyFont="1" applyFill="1" applyBorder="1" applyAlignment="1">
      <alignment horizontal="left"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38" applyFont="1" applyBorder="1" applyAlignment="1">
      <alignment horizontal="center" vertical="center"/>
    </xf>
    <xf numFmtId="0" fontId="4" fillId="0" borderId="17" xfId="38" applyFont="1" applyBorder="1" applyAlignment="1">
      <alignment horizontal="center" vertical="center" wrapText="1"/>
    </xf>
    <xf numFmtId="43" fontId="4" fillId="0" borderId="6" xfId="1" applyNumberFormat="1" applyFont="1" applyBorder="1" applyAlignment="1">
      <alignment horizontal="center" vertical="center"/>
    </xf>
    <xf numFmtId="43" fontId="4" fillId="0" borderId="7" xfId="1" applyNumberFormat="1" applyFont="1" applyBorder="1" applyAlignment="1">
      <alignment horizontal="center" vertical="center"/>
    </xf>
    <xf numFmtId="0" fontId="4" fillId="0" borderId="5" xfId="38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4" fillId="0" borderId="1" xfId="38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3" xfId="38" applyFont="1" applyBorder="1" applyAlignment="1">
      <alignment horizontal="center" vertical="center"/>
    </xf>
    <xf numFmtId="10" fontId="4" fillId="0" borderId="4" xfId="36" applyNumberFormat="1" applyFont="1" applyBorder="1" applyAlignment="1">
      <alignment horizontal="center" vertical="center"/>
    </xf>
    <xf numFmtId="179" fontId="4" fillId="0" borderId="4" xfId="38" applyNumberFormat="1" applyFont="1" applyBorder="1" applyAlignment="1">
      <alignment horizontal="center" vertical="center" wrapText="1"/>
    </xf>
    <xf numFmtId="43" fontId="4" fillId="0" borderId="17" xfId="1" applyNumberFormat="1" applyFont="1" applyBorder="1" applyAlignment="1">
      <alignment horizontal="center" vertical="center"/>
    </xf>
    <xf numFmtId="0" fontId="0" fillId="0" borderId="0" xfId="38" applyAlignment="1">
      <alignment vertical="center" wrapText="1"/>
    </xf>
    <xf numFmtId="43" fontId="4" fillId="0" borderId="1" xfId="13" applyFont="1" applyFill="1" applyBorder="1" applyAlignment="1">
      <alignment horizontal="center" vertical="center" wrapText="1"/>
    </xf>
    <xf numFmtId="179" fontId="5" fillId="0" borderId="1" xfId="38" applyNumberFormat="1" applyFont="1" applyFill="1" applyBorder="1" applyAlignment="1">
      <alignment horizontal="center" vertical="center"/>
    </xf>
    <xf numFmtId="43" fontId="0" fillId="0" borderId="0" xfId="38" applyNumberFormat="1">
      <alignment vertical="center"/>
    </xf>
  </cellXfs>
  <cellStyles count="54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百分比 2" xfId="36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132330" y="1031875"/>
          <a:ext cx="147701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abSelected="1" view="pageBreakPreview" zoomScaleNormal="70" topLeftCell="D1" workbookViewId="0">
      <selection activeCell="J26" sqref="J26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6.0916666666667" style="71" customWidth="1"/>
    <col min="6" max="6" width="17.175" style="71" customWidth="1"/>
    <col min="7" max="7" width="16.45" style="71" customWidth="1"/>
    <col min="8" max="9" width="10.3583333333333" style="71" customWidth="1"/>
    <col min="10" max="10" width="16.6333333333333" style="71" customWidth="1"/>
    <col min="11" max="11" width="31.55" style="71" customWidth="1"/>
    <col min="12" max="16384" width="9" style="71"/>
  </cols>
  <sheetData>
    <row r="1" ht="20.25" spans="1:10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</row>
    <row r="2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ht="15.75" spans="1:10">
      <c r="A3" s="74" t="s">
        <v>2</v>
      </c>
      <c r="B3" s="74"/>
      <c r="C3" s="74"/>
      <c r="D3" s="75" t="s">
        <v>3</v>
      </c>
      <c r="E3" s="75"/>
      <c r="F3" s="75"/>
      <c r="G3" s="75"/>
      <c r="H3" s="75"/>
      <c r="I3" s="75"/>
      <c r="J3" s="75"/>
    </row>
    <row r="4" ht="15.75" spans="1:10">
      <c r="A4" s="74" t="s">
        <v>4</v>
      </c>
      <c r="B4" s="74"/>
      <c r="C4" s="74"/>
      <c r="D4" s="76" t="s">
        <v>5</v>
      </c>
      <c r="E4" s="76"/>
      <c r="F4" s="76"/>
      <c r="G4" s="6" t="s">
        <v>6</v>
      </c>
      <c r="H4" s="100" t="s">
        <v>7</v>
      </c>
      <c r="I4" s="100"/>
      <c r="J4" s="100"/>
    </row>
    <row r="5" spans="1:10">
      <c r="A5" s="77" t="s">
        <v>8</v>
      </c>
      <c r="B5" s="78"/>
      <c r="C5" s="78"/>
      <c r="D5" s="79" t="s">
        <v>9</v>
      </c>
      <c r="E5" s="101"/>
      <c r="F5" s="102"/>
      <c r="G5" s="103" t="s">
        <v>10</v>
      </c>
      <c r="H5" s="104"/>
      <c r="I5" s="104"/>
      <c r="J5" s="104"/>
    </row>
    <row r="6" ht="15.75" spans="1:10">
      <c r="A6" s="80" t="s">
        <v>11</v>
      </c>
      <c r="B6" s="80"/>
      <c r="C6" s="80"/>
      <c r="D6" s="81"/>
      <c r="E6" s="80" t="s">
        <v>12</v>
      </c>
      <c r="F6" s="80" t="s">
        <v>13</v>
      </c>
      <c r="G6" s="80" t="s">
        <v>14</v>
      </c>
      <c r="H6" s="80" t="s">
        <v>15</v>
      </c>
      <c r="I6" s="80" t="s">
        <v>16</v>
      </c>
      <c r="J6" s="115" t="s">
        <v>17</v>
      </c>
    </row>
    <row r="7" ht="15.75" spans="1:10">
      <c r="A7" s="82"/>
      <c r="B7" s="82"/>
      <c r="C7" s="82"/>
      <c r="D7" s="83" t="s">
        <v>18</v>
      </c>
      <c r="E7" s="105">
        <v>130</v>
      </c>
      <c r="F7" s="105">
        <v>111.774</v>
      </c>
      <c r="G7" s="106">
        <v>111.774</v>
      </c>
      <c r="H7" s="107">
        <f>H8+H9+H10</f>
        <v>10</v>
      </c>
      <c r="I7" s="116">
        <f>G7/F7</f>
        <v>1</v>
      </c>
      <c r="J7" s="117">
        <f>G7/F7*H7</f>
        <v>10</v>
      </c>
    </row>
    <row r="8" ht="15.75" spans="1:10">
      <c r="A8" s="82"/>
      <c r="B8" s="82"/>
      <c r="C8" s="82"/>
      <c r="D8" s="84" t="s">
        <v>19</v>
      </c>
      <c r="E8" s="105">
        <v>130</v>
      </c>
      <c r="F8" s="105">
        <v>111.774</v>
      </c>
      <c r="G8" s="106">
        <v>111.774</v>
      </c>
      <c r="H8" s="82">
        <v>10</v>
      </c>
      <c r="I8" s="116">
        <f t="shared" ref="I8" si="0">G8/F8</f>
        <v>1</v>
      </c>
      <c r="J8" s="117">
        <f>G8/F8*H8</f>
        <v>10</v>
      </c>
    </row>
    <row r="9" ht="15.75" spans="1:10">
      <c r="A9" s="82"/>
      <c r="B9" s="82"/>
      <c r="C9" s="82"/>
      <c r="D9" s="84" t="s">
        <v>20</v>
      </c>
      <c r="E9" s="106">
        <v>0</v>
      </c>
      <c r="F9" s="106">
        <v>0</v>
      </c>
      <c r="G9" s="106">
        <v>0</v>
      </c>
      <c r="H9" s="82"/>
      <c r="I9" s="116"/>
      <c r="J9" s="82" t="s">
        <v>21</v>
      </c>
    </row>
    <row r="10" ht="15.75" spans="1:10">
      <c r="A10" s="82"/>
      <c r="B10" s="82"/>
      <c r="C10" s="82"/>
      <c r="D10" s="84" t="s">
        <v>22</v>
      </c>
      <c r="E10" s="106">
        <v>0</v>
      </c>
      <c r="F10" s="106">
        <v>0</v>
      </c>
      <c r="G10" s="106">
        <v>0</v>
      </c>
      <c r="H10" s="82"/>
      <c r="I10" s="107"/>
      <c r="J10" s="82" t="s">
        <v>21</v>
      </c>
    </row>
    <row r="11" ht="15.75" spans="1:10">
      <c r="A11" s="85" t="s">
        <v>23</v>
      </c>
      <c r="B11" s="86" t="s">
        <v>24</v>
      </c>
      <c r="C11" s="87"/>
      <c r="D11" s="87"/>
      <c r="E11" s="87"/>
      <c r="F11" s="108"/>
      <c r="G11" s="109" t="s">
        <v>25</v>
      </c>
      <c r="H11" s="110"/>
      <c r="I11" s="110"/>
      <c r="J11" s="118"/>
    </row>
    <row r="12" ht="118" customHeight="1" spans="1:11">
      <c r="A12" s="88"/>
      <c r="B12" s="47" t="s">
        <v>26</v>
      </c>
      <c r="C12" s="47"/>
      <c r="D12" s="47"/>
      <c r="E12" s="47"/>
      <c r="F12" s="47"/>
      <c r="G12" s="111" t="s">
        <v>27</v>
      </c>
      <c r="H12" s="111"/>
      <c r="I12" s="111"/>
      <c r="J12" s="111"/>
      <c r="K12" s="119"/>
    </row>
    <row r="13" ht="31.5" spans="1:10">
      <c r="A13" s="89" t="s">
        <v>28</v>
      </c>
      <c r="B13" s="90" t="s">
        <v>29</v>
      </c>
      <c r="C13" s="74" t="s">
        <v>30</v>
      </c>
      <c r="D13" s="91" t="s">
        <v>31</v>
      </c>
      <c r="E13" s="91"/>
      <c r="F13" s="91" t="s">
        <v>32</v>
      </c>
      <c r="G13" s="96" t="s">
        <v>33</v>
      </c>
      <c r="H13" s="96" t="s">
        <v>15</v>
      </c>
      <c r="I13" s="96" t="s">
        <v>17</v>
      </c>
      <c r="J13" s="96" t="s">
        <v>34</v>
      </c>
    </row>
    <row r="14" ht="15.75" spans="1:10">
      <c r="A14" s="89"/>
      <c r="B14" s="92" t="s">
        <v>35</v>
      </c>
      <c r="C14" s="92" t="s">
        <v>36</v>
      </c>
      <c r="D14" s="93" t="s">
        <v>37</v>
      </c>
      <c r="E14" s="93"/>
      <c r="F14" s="91">
        <v>1</v>
      </c>
      <c r="G14" s="91">
        <v>1</v>
      </c>
      <c r="H14" s="96">
        <v>4</v>
      </c>
      <c r="I14" s="120">
        <v>4</v>
      </c>
      <c r="J14" s="96"/>
    </row>
    <row r="15" ht="15.75" spans="1:10">
      <c r="A15" s="89"/>
      <c r="B15" s="92"/>
      <c r="C15" s="92"/>
      <c r="D15" s="94" t="s">
        <v>38</v>
      </c>
      <c r="E15" s="93"/>
      <c r="F15" s="91" t="s">
        <v>39</v>
      </c>
      <c r="G15" s="91">
        <v>56</v>
      </c>
      <c r="H15" s="96">
        <v>4</v>
      </c>
      <c r="I15" s="120">
        <v>4</v>
      </c>
      <c r="J15" s="96"/>
    </row>
    <row r="16" ht="15.75" spans="1:10">
      <c r="A16" s="89"/>
      <c r="B16" s="92"/>
      <c r="C16" s="92"/>
      <c r="D16" s="93" t="s">
        <v>40</v>
      </c>
      <c r="E16" s="93"/>
      <c r="F16" s="91" t="s">
        <v>41</v>
      </c>
      <c r="G16" s="91">
        <v>6</v>
      </c>
      <c r="H16" s="96">
        <v>4</v>
      </c>
      <c r="I16" s="120">
        <v>4</v>
      </c>
      <c r="J16" s="96"/>
    </row>
    <row r="17" ht="15.75" spans="1:10">
      <c r="A17" s="89"/>
      <c r="B17" s="92"/>
      <c r="C17" s="92"/>
      <c r="D17" s="93" t="s">
        <v>42</v>
      </c>
      <c r="E17" s="93"/>
      <c r="F17" s="91">
        <v>15</v>
      </c>
      <c r="G17" s="91">
        <v>15</v>
      </c>
      <c r="H17" s="96">
        <v>4</v>
      </c>
      <c r="I17" s="120">
        <f>IF(G17-F17&gt;0,H17,H17*(G17/F17))</f>
        <v>4</v>
      </c>
      <c r="J17" s="96"/>
    </row>
    <row r="18" ht="15.75" spans="1:10">
      <c r="A18" s="89"/>
      <c r="B18" s="92"/>
      <c r="C18" s="92"/>
      <c r="D18" s="93" t="s">
        <v>43</v>
      </c>
      <c r="E18" s="93"/>
      <c r="F18" s="91">
        <v>12</v>
      </c>
      <c r="G18" s="91">
        <v>12</v>
      </c>
      <c r="H18" s="96">
        <v>4</v>
      </c>
      <c r="I18" s="120">
        <f>IF(G18-F18&gt;0,H18,H18*(G18/F18))</f>
        <v>4</v>
      </c>
      <c r="J18" s="96"/>
    </row>
    <row r="19" ht="15.75" spans="1:10">
      <c r="A19" s="89"/>
      <c r="B19" s="92"/>
      <c r="C19" s="92" t="s">
        <v>44</v>
      </c>
      <c r="D19" s="95" t="s">
        <v>45</v>
      </c>
      <c r="E19" s="112"/>
      <c r="F19" s="91" t="s">
        <v>46</v>
      </c>
      <c r="G19" s="113">
        <v>1</v>
      </c>
      <c r="H19" s="96">
        <v>4</v>
      </c>
      <c r="I19" s="120">
        <v>4</v>
      </c>
      <c r="J19" s="96"/>
    </row>
    <row r="20" ht="15.75" spans="1:10">
      <c r="A20" s="89"/>
      <c r="B20" s="92"/>
      <c r="C20" s="92"/>
      <c r="D20" s="94" t="s">
        <v>47</v>
      </c>
      <c r="E20" s="112"/>
      <c r="F20" s="91" t="s">
        <v>48</v>
      </c>
      <c r="G20" s="113">
        <v>1</v>
      </c>
      <c r="H20" s="96">
        <v>4</v>
      </c>
      <c r="I20" s="120">
        <v>4</v>
      </c>
      <c r="J20" s="96"/>
    </row>
    <row r="21" ht="35" customHeight="1" spans="1:10">
      <c r="A21" s="89"/>
      <c r="B21" s="92"/>
      <c r="C21" s="92"/>
      <c r="D21" s="94" t="s">
        <v>49</v>
      </c>
      <c r="E21" s="93"/>
      <c r="F21" s="91" t="s">
        <v>46</v>
      </c>
      <c r="G21" s="113">
        <v>1</v>
      </c>
      <c r="H21" s="96">
        <v>3</v>
      </c>
      <c r="I21" s="120">
        <v>3</v>
      </c>
      <c r="J21" s="96"/>
    </row>
    <row r="22" ht="37" customHeight="1" spans="1:10">
      <c r="A22" s="89"/>
      <c r="B22" s="92"/>
      <c r="C22" s="92" t="s">
        <v>50</v>
      </c>
      <c r="D22" s="94" t="s">
        <v>51</v>
      </c>
      <c r="E22" s="93"/>
      <c r="F22" s="91" t="s">
        <v>52</v>
      </c>
      <c r="G22" s="91" t="s">
        <v>53</v>
      </c>
      <c r="H22" s="96">
        <v>3</v>
      </c>
      <c r="I22" s="120">
        <v>3</v>
      </c>
      <c r="J22" s="96"/>
    </row>
    <row r="23" ht="15.75" spans="1:10">
      <c r="A23" s="89"/>
      <c r="B23" s="92"/>
      <c r="C23" s="92"/>
      <c r="D23" s="94" t="s">
        <v>54</v>
      </c>
      <c r="E23" s="93"/>
      <c r="F23" s="91" t="s">
        <v>55</v>
      </c>
      <c r="G23" s="91" t="s">
        <v>56</v>
      </c>
      <c r="H23" s="96">
        <v>3</v>
      </c>
      <c r="I23" s="120">
        <v>3</v>
      </c>
      <c r="J23" s="96"/>
    </row>
    <row r="24" ht="15.75" spans="1:10">
      <c r="A24" s="89"/>
      <c r="B24" s="92"/>
      <c r="C24" s="92"/>
      <c r="D24" s="94" t="s">
        <v>57</v>
      </c>
      <c r="E24" s="93"/>
      <c r="F24" s="91" t="s">
        <v>58</v>
      </c>
      <c r="G24" s="91" t="s">
        <v>59</v>
      </c>
      <c r="H24" s="96">
        <v>3</v>
      </c>
      <c r="I24" s="120">
        <v>3</v>
      </c>
      <c r="J24" s="96"/>
    </row>
    <row r="25" ht="15.75" spans="1:10">
      <c r="A25" s="89"/>
      <c r="B25" s="92"/>
      <c r="C25" s="92" t="s">
        <v>60</v>
      </c>
      <c r="D25" s="94" t="s">
        <v>61</v>
      </c>
      <c r="E25" s="93"/>
      <c r="F25" s="91" t="s">
        <v>62</v>
      </c>
      <c r="G25" s="91" t="s">
        <v>63</v>
      </c>
      <c r="H25" s="96">
        <v>3</v>
      </c>
      <c r="I25" s="120">
        <v>3</v>
      </c>
      <c r="J25" s="96"/>
    </row>
    <row r="26" ht="15.75" spans="1:10">
      <c r="A26" s="89"/>
      <c r="B26" s="92"/>
      <c r="C26" s="92"/>
      <c r="D26" s="94" t="s">
        <v>64</v>
      </c>
      <c r="E26" s="94"/>
      <c r="F26" s="91" t="s">
        <v>65</v>
      </c>
      <c r="G26" s="91" t="s">
        <v>65</v>
      </c>
      <c r="H26" s="96">
        <v>4</v>
      </c>
      <c r="I26" s="120">
        <v>4</v>
      </c>
      <c r="J26" s="96"/>
    </row>
    <row r="27" ht="15.75" spans="1:10">
      <c r="A27" s="89"/>
      <c r="B27" s="92"/>
      <c r="C27" s="92"/>
      <c r="D27" s="94" t="s">
        <v>66</v>
      </c>
      <c r="E27" s="93"/>
      <c r="F27" s="91" t="s">
        <v>67</v>
      </c>
      <c r="G27" s="91" t="s">
        <v>67</v>
      </c>
      <c r="H27" s="96">
        <v>3</v>
      </c>
      <c r="I27" s="120">
        <v>3</v>
      </c>
      <c r="J27" s="96"/>
    </row>
    <row r="28" ht="59.5" customHeight="1" spans="1:10">
      <c r="A28" s="89"/>
      <c r="B28" s="92" t="s">
        <v>68</v>
      </c>
      <c r="C28" s="92" t="s">
        <v>69</v>
      </c>
      <c r="D28" s="94" t="s">
        <v>70</v>
      </c>
      <c r="E28" s="93"/>
      <c r="F28" s="114" t="s">
        <v>71</v>
      </c>
      <c r="G28" s="114" t="s">
        <v>72</v>
      </c>
      <c r="H28" s="96">
        <v>15</v>
      </c>
      <c r="I28" s="120">
        <v>13</v>
      </c>
      <c r="J28" s="96" t="s">
        <v>73</v>
      </c>
    </row>
    <row r="29" ht="95" customHeight="1" spans="1:10">
      <c r="A29" s="89"/>
      <c r="B29" s="92"/>
      <c r="C29" s="92"/>
      <c r="D29" s="94" t="s">
        <v>74</v>
      </c>
      <c r="E29" s="93"/>
      <c r="F29" s="114" t="s">
        <v>71</v>
      </c>
      <c r="G29" s="114" t="s">
        <v>75</v>
      </c>
      <c r="H29" s="96">
        <v>15</v>
      </c>
      <c r="I29" s="120">
        <v>13</v>
      </c>
      <c r="J29" s="96"/>
    </row>
    <row r="30" ht="63" spans="1:10">
      <c r="A30" s="89"/>
      <c r="B30" s="92" t="s">
        <v>76</v>
      </c>
      <c r="C30" s="92" t="s">
        <v>77</v>
      </c>
      <c r="D30" s="96" t="s">
        <v>78</v>
      </c>
      <c r="E30" s="96"/>
      <c r="F30" s="96" t="s">
        <v>79</v>
      </c>
      <c r="G30" s="96" t="s">
        <v>79</v>
      </c>
      <c r="H30" s="96">
        <v>10</v>
      </c>
      <c r="I30" s="120">
        <v>8</v>
      </c>
      <c r="J30" s="96" t="s">
        <v>80</v>
      </c>
    </row>
    <row r="31" ht="15.75" spans="1:11">
      <c r="A31" s="97" t="s">
        <v>81</v>
      </c>
      <c r="B31" s="97"/>
      <c r="C31" s="97"/>
      <c r="D31" s="97"/>
      <c r="E31" s="97"/>
      <c r="F31" s="97"/>
      <c r="G31" s="97"/>
      <c r="H31" s="74">
        <v>100</v>
      </c>
      <c r="I31" s="121">
        <f>SUM(I14:I30)+J7</f>
        <v>94</v>
      </c>
      <c r="J31" s="121"/>
      <c r="K31" s="122"/>
    </row>
    <row r="32" spans="1:10">
      <c r="A32" s="98" t="s">
        <v>82</v>
      </c>
      <c r="B32" s="98"/>
      <c r="C32" s="98"/>
      <c r="D32" s="98"/>
      <c r="E32" s="98"/>
      <c r="F32" s="98"/>
      <c r="G32" s="98"/>
      <c r="H32" s="98"/>
      <c r="I32" s="98"/>
      <c r="J32" s="98"/>
    </row>
    <row r="33" ht="75.5" customHeight="1" spans="1:10">
      <c r="A33" s="34" t="s">
        <v>83</v>
      </c>
      <c r="B33" s="34"/>
      <c r="C33" s="34"/>
      <c r="D33" s="34"/>
      <c r="E33" s="34"/>
      <c r="F33" s="34"/>
      <c r="G33" s="34"/>
      <c r="H33" s="34"/>
      <c r="I33" s="34"/>
      <c r="J33" s="34"/>
    </row>
    <row r="34" spans="1:10">
      <c r="A34" s="99" t="s">
        <v>84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0">
      <c r="A35" s="99" t="s">
        <v>85</v>
      </c>
      <c r="B35" s="99"/>
      <c r="C35" s="99"/>
      <c r="D35" s="99"/>
      <c r="E35" s="99"/>
      <c r="F35" s="99"/>
      <c r="G35" s="99"/>
      <c r="H35" s="99"/>
      <c r="I35" s="99"/>
      <c r="J35" s="99"/>
    </row>
  </sheetData>
  <mergeCells count="4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A31:G31"/>
    <mergeCell ref="I31:J31"/>
    <mergeCell ref="A32:J32"/>
    <mergeCell ref="A33:J33"/>
    <mergeCell ref="A34:J34"/>
    <mergeCell ref="A35:J35"/>
    <mergeCell ref="A11:A12"/>
    <mergeCell ref="A13:A30"/>
    <mergeCell ref="B14:B27"/>
    <mergeCell ref="B28:B29"/>
    <mergeCell ref="C14:C18"/>
    <mergeCell ref="C19:C21"/>
    <mergeCell ref="C22:C24"/>
    <mergeCell ref="C25:C27"/>
    <mergeCell ref="C28:C29"/>
    <mergeCell ref="J28:J29"/>
    <mergeCell ref="A6:C10"/>
  </mergeCells>
  <printOptions horizontalCentered="1"/>
  <pageMargins left="0.196527777777778" right="0.196527777777778" top="0.590277777777778" bottom="0.590277777777778" header="0.314583333333333" footer="0.314583333333333"/>
  <pageSetup paperSize="9" scale="76" fitToHeight="0" orientation="portrait" horizontalDpi="600"/>
  <headerFooter/>
  <rowBreaks count="1" manualBreakCount="1">
    <brk id="3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17" workbookViewId="0">
      <selection activeCell="M56" sqref="M56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86</v>
      </c>
    </row>
    <row r="2" ht="21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2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4</v>
      </c>
      <c r="B5" s="6"/>
      <c r="C5" s="6"/>
      <c r="D5" s="7"/>
      <c r="E5" s="36"/>
      <c r="F5" s="37"/>
      <c r="G5" s="38" t="s">
        <v>6</v>
      </c>
      <c r="H5" s="39"/>
      <c r="I5" s="39"/>
      <c r="J5" s="39"/>
    </row>
    <row r="6" s="1" customFormat="1" ht="20.5" customHeight="1" spans="1:10">
      <c r="A6" s="6" t="s">
        <v>8</v>
      </c>
      <c r="B6" s="6"/>
      <c r="C6" s="6"/>
      <c r="D6" s="7"/>
      <c r="E6" s="36"/>
      <c r="F6" s="37"/>
      <c r="G6" s="38" t="s">
        <v>10</v>
      </c>
      <c r="H6" s="40"/>
      <c r="I6" s="61"/>
      <c r="J6" s="62"/>
    </row>
    <row r="7" s="1" customFormat="1" ht="37.5" customHeight="1" spans="1:10">
      <c r="A7" s="8" t="s">
        <v>87</v>
      </c>
      <c r="B7" s="8"/>
      <c r="C7" s="8"/>
      <c r="D7" s="9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63" t="s">
        <v>17</v>
      </c>
    </row>
    <row r="8" s="1" customFormat="1" ht="18.5" customHeight="1" spans="1:10">
      <c r="A8" s="10"/>
      <c r="B8" s="10"/>
      <c r="C8" s="10"/>
      <c r="D8" s="11" t="s">
        <v>18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19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20</v>
      </c>
      <c r="E10" s="43"/>
      <c r="F10" s="43"/>
      <c r="G10" s="43"/>
      <c r="H10" s="10" t="s">
        <v>21</v>
      </c>
      <c r="I10" s="10" t="s">
        <v>21</v>
      </c>
      <c r="J10" s="10" t="s">
        <v>21</v>
      </c>
    </row>
    <row r="11" s="1" customFormat="1" ht="18.5" customHeight="1" spans="1:10">
      <c r="A11" s="10"/>
      <c r="B11" s="10"/>
      <c r="C11" s="10"/>
      <c r="D11" s="12" t="s">
        <v>22</v>
      </c>
      <c r="E11" s="43"/>
      <c r="F11" s="43"/>
      <c r="G11" s="43"/>
      <c r="H11" s="10" t="s">
        <v>21</v>
      </c>
      <c r="I11" s="10" t="s">
        <v>21</v>
      </c>
      <c r="J11" s="10" t="s">
        <v>21</v>
      </c>
    </row>
    <row r="12" s="1" customFormat="1" ht="26" customHeight="1" spans="1:10">
      <c r="A12" s="13" t="s">
        <v>23</v>
      </c>
      <c r="B12" s="14" t="s">
        <v>24</v>
      </c>
      <c r="C12" s="15"/>
      <c r="D12" s="15"/>
      <c r="E12" s="15"/>
      <c r="F12" s="44"/>
      <c r="G12" s="45" t="s">
        <v>25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28</v>
      </c>
      <c r="B14" s="19" t="s">
        <v>29</v>
      </c>
      <c r="C14" s="19" t="s">
        <v>30</v>
      </c>
      <c r="D14" s="20" t="s">
        <v>31</v>
      </c>
      <c r="E14" s="48"/>
      <c r="F14" s="49" t="s">
        <v>32</v>
      </c>
      <c r="G14" s="38" t="s">
        <v>33</v>
      </c>
      <c r="H14" s="38" t="s">
        <v>15</v>
      </c>
      <c r="I14" s="38" t="s">
        <v>17</v>
      </c>
      <c r="J14" s="38" t="s">
        <v>34</v>
      </c>
    </row>
    <row r="15" s="1" customFormat="1" ht="26.5" customHeight="1" spans="1:10">
      <c r="A15" s="21"/>
      <c r="B15" s="22" t="s">
        <v>35</v>
      </c>
      <c r="C15" s="22" t="s">
        <v>36</v>
      </c>
      <c r="D15" s="23" t="s">
        <v>88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89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90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44</v>
      </c>
      <c r="D18" s="23" t="s">
        <v>88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89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90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50</v>
      </c>
      <c r="D21" s="23" t="s">
        <v>88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89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90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60</v>
      </c>
      <c r="D24" s="23" t="s">
        <v>88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89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90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91</v>
      </c>
      <c r="C27" s="22" t="s">
        <v>92</v>
      </c>
      <c r="D27" s="23" t="s">
        <v>88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89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90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69</v>
      </c>
      <c r="D30" s="23" t="s">
        <v>88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89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90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93</v>
      </c>
      <c r="D33" s="23" t="s">
        <v>88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89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90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94</v>
      </c>
      <c r="D36" s="23" t="s">
        <v>88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89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90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95</v>
      </c>
      <c r="C39" s="26" t="s">
        <v>77</v>
      </c>
      <c r="D39" s="27" t="s">
        <v>88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89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90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81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82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83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84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85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2021-03-06T05:57:00Z</cp:lastPrinted>
  <dcterms:modified xsi:type="dcterms:W3CDTF">2023-06-08T16:48:19Z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134FAFBF014348B69E1E362FDC0645BD_13</vt:lpwstr>
  </property>
</Properties>
</file>