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项目支出绩效自评表!$A$1:$J$31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<sst xmlns="http://schemas.openxmlformats.org/spreadsheetml/2006/main" count="169" uniqueCount="89">
  <si>
    <t>附件2</t>
  </si>
  <si>
    <t>项目支出绩效自评表</t>
  </si>
  <si>
    <t>（2022年度）</t>
  </si>
  <si>
    <t>项目名称</t>
  </si>
  <si>
    <t>政协委员履职平台（一期）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</si>
  <si>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</si>
  <si>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</si>
  <si>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</si>
  <si>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</si>
  <si>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</si>
  <si>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赵峰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</si>
  <si>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</si>
  <si>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</si>
  <si>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</si>
  <si>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</si>
  <si>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</si>
  <si>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</si>
  <si>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</si>
  <si>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</si>
  <si>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</si>
  <si>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</si>
  <si>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</si>
  <si>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</si>
  <si>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</si>
  <si>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</si>
  <si>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</si>
  <si>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</si>
  <si>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按照政协履职项目的合同约定，做好委员履职平台项目实施与组织，更好地为委员履职提供服务。为领导决策提供支持，为机关提供统一数据管理平台，完成项目最终验收和项目全程监理工作。</t>
  </si>
  <si>
    <t>按照合同约定，较好地完成了委员履职平台的建设、投入使用和验收工作，为委员履职和机关日常工作提供了良好的平台服务，为领导决策提供了良好的平台技术及数据服务支持。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</si>
  <si>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</si>
  <si>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</si>
  <si>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</si>
  <si>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</si>
  <si>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</si>
  <si>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</si>
  <si>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</si>
  <si>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</si>
  <si>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</si>
  <si>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操作系统平台</t>
  </si>
  <si>
    <t>≥1套</t>
  </si>
  <si>
    <t>23套</t>
  </si>
  <si>
    <t>年度指标值需进一步细化</t>
  </si>
  <si>
    <t>质量指标</t>
  </si>
  <si>
    <t>系统运行故障率验收合格率</t>
  </si>
  <si>
    <t>时效指标</t>
  </si>
  <si>
    <t>经费支付时效</t>
  </si>
  <si>
    <t>≤6月</t>
  </si>
  <si>
    <t>6月</t>
  </si>
  <si>
    <t>正式投入使用时效</t>
  </si>
  <si>
    <t>≤2月</t>
  </si>
  <si>
    <t>1月</t>
  </si>
  <si>
    <t>项目最终验收期限</t>
  </si>
  <si>
    <t>≤1月</t>
  </si>
  <si>
    <t>成本指标</t>
  </si>
  <si>
    <t>履职平台项目监理尾款</t>
  </si>
  <si>
    <t>≤4万元</t>
  </si>
  <si>
    <t>4万元</t>
  </si>
  <si>
    <t>履职平台项目尾款</t>
  </si>
  <si>
    <t>≤158.95万元</t>
  </si>
  <si>
    <t>效益指标（30分）</t>
  </si>
  <si>
    <t>社会效益指标</t>
  </si>
  <si>
    <t>以信息安全为保障，用信息化持续支撑政协委员履职各项工作</t>
  </si>
  <si>
    <t>好坏</t>
  </si>
  <si>
    <t>好</t>
  </si>
  <si>
    <t>效益效果的资料呈现有待加强，下一步注意挖掘相关资料并进行整理归集</t>
  </si>
  <si>
    <t>整合系统，形成统一平台，单点登录,提升委员履职的便捷，实现端到端的随时履职服务，提升机关工作人员工作效率</t>
  </si>
  <si>
    <t>可持续影响指标</t>
  </si>
  <si>
    <t>注册人数</t>
  </si>
  <si>
    <t>≥700人</t>
  </si>
  <si>
    <t>1500人</t>
  </si>
  <si>
    <t>平台安装率</t>
  </si>
  <si>
    <t>≥90%</t>
  </si>
  <si>
    <t>满意度指标
（10分）</t>
  </si>
  <si>
    <t>服务对象满意度指标</t>
  </si>
  <si>
    <t>委员和机关工作人员的满意度</t>
  </si>
  <si>
    <t>满意度调查工作未全面开展，下一步将规范满意度调查工作，收集并分析形成满意度调查结果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</si>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</sst>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_ * #,##0.000000_ ;_ * \-#,##0.000000_ ;_ * &quot;-&quot;??_ ;_ @_ "/>
    <numFmt numFmtId="178" formatCode="0.00_);[Red]\(0.00\)"/>
    <numFmt numFmtId="179" formatCode="#,##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80" formatCode="#,##0.000000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2" fillId="15" borderId="2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0" fillId="21" borderId="29" applyNumberFormat="0" applyAlignment="0" applyProtection="0">
      <alignment vertical="center"/>
    </xf>
    <xf numFmtId="0" fontId="16" fillId="15" borderId="27" applyNumberFormat="0" applyAlignment="0" applyProtection="0">
      <alignment vertical="center"/>
    </xf>
    <xf numFmtId="0" fontId="27" fillId="28" borderId="32" applyNumberFormat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0" fillId="7" borderId="2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0" borderId="0"/>
    <xf numFmtId="0" fontId="9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80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8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 wrapText="1"/>
    </xf>
    <xf numFmtId="178" fontId="4" fillId="0" borderId="6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 wrapText="1"/>
    </xf>
    <xf numFmtId="178" fontId="5" fillId="0" borderId="17" xfId="0" applyNumberFormat="1" applyFont="1" applyBorder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/>
    </xf>
    <xf numFmtId="0" fontId="1" fillId="0" borderId="0" xfId="37" applyFont="1">
      <alignment vertical="center"/>
    </xf>
    <xf numFmtId="0" fontId="0" fillId="0" borderId="0" xfId="37">
      <alignment vertical="center"/>
    </xf>
    <xf numFmtId="0" fontId="0" fillId="0" borderId="0" xfId="37" applyFont="1" applyFill="1">
      <alignment vertical="center"/>
    </xf>
    <xf numFmtId="0" fontId="0" fillId="0" borderId="0" xfId="37" applyFill="1">
      <alignment vertical="center"/>
    </xf>
    <xf numFmtId="0" fontId="2" fillId="0" borderId="0" xfId="37" applyFont="1" applyFill="1" applyAlignment="1">
      <alignment horizontal="center" vertical="center" wrapText="1"/>
    </xf>
    <xf numFmtId="0" fontId="3" fillId="0" borderId="0" xfId="37" applyFont="1" applyFill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" fillId="0" borderId="1" xfId="37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4" xfId="3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10" xfId="37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6" fillId="0" borderId="21" xfId="37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Fill="1" applyBorder="1" applyAlignment="1">
      <alignment horizontal="left" vertical="center"/>
    </xf>
    <xf numFmtId="0" fontId="7" fillId="0" borderId="0" xfId="37" applyFont="1" applyFill="1" applyAlignment="1">
      <alignment horizontal="left" vertical="center" wrapText="1"/>
    </xf>
    <xf numFmtId="0" fontId="7" fillId="0" borderId="0" xfId="37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4" fillId="0" borderId="4" xfId="1" applyNumberFormat="1" applyFont="1" applyFill="1" applyBorder="1" applyAlignment="1">
      <alignment horizontal="left" vertical="center"/>
    </xf>
    <xf numFmtId="177" fontId="4" fillId="0" borderId="4" xfId="13" applyNumberFormat="1" applyFont="1" applyFill="1" applyBorder="1" applyAlignment="1">
      <alignment horizontal="righ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179" fontId="4" fillId="0" borderId="16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 wrapText="1"/>
    </xf>
    <xf numFmtId="179" fontId="4" fillId="0" borderId="16" xfId="37" applyNumberFormat="1" applyFont="1" applyFill="1" applyBorder="1" applyAlignment="1">
      <alignment horizontal="center" vertical="center" wrapText="1"/>
    </xf>
    <xf numFmtId="0" fontId="4" fillId="0" borderId="23" xfId="37" applyFont="1" applyFill="1" applyBorder="1" applyAlignment="1">
      <alignment horizontal="center" vertical="center" wrapText="1"/>
    </xf>
    <xf numFmtId="9" fontId="8" fillId="0" borderId="23" xfId="37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24" xfId="0" applyNumberFormat="1" applyFont="1" applyFill="1" applyBorder="1" applyAlignment="1">
      <alignment horizontal="center" vertical="center" wrapText="1"/>
    </xf>
    <xf numFmtId="176" fontId="4" fillId="0" borderId="1" xfId="37" applyNumberFormat="1" applyFont="1" applyFill="1" applyBorder="1" applyAlignment="1">
      <alignment horizontal="center" vertical="center" wrapText="1"/>
    </xf>
    <xf numFmtId="0" fontId="4" fillId="0" borderId="18" xfId="37" applyFont="1" applyFill="1" applyBorder="1" applyAlignment="1">
      <alignment horizontal="center" vertical="center" wrapText="1"/>
    </xf>
    <xf numFmtId="0" fontId="4" fillId="0" borderId="19" xfId="37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27250" y="1243330"/>
          <a:ext cx="1474470" cy="191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78330" y="1531620"/>
          <a:ext cx="147447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85" zoomScaleNormal="70" topLeftCell="B14" workbookViewId="0">
      <selection activeCell="I23" sqref="I23"/>
    </sheetView>
  </sheetViews>
  <sheetFormatPr defaultColWidth="9" defaultRowHeight="14.25"/>
  <cols>
    <col min="1" max="1" width="7.53333333333333" style="72" customWidth="1"/>
    <col min="2" max="2" width="9.6" style="72" customWidth="1"/>
    <col min="3" max="3" width="10.5333333333333" style="72" customWidth="1"/>
    <col min="4" max="4" width="19.6" style="72" customWidth="1"/>
    <col min="5" max="5" width="16.0666666666667" style="72" customWidth="1"/>
    <col min="6" max="6" width="23.8" style="72" customWidth="1"/>
    <col min="7" max="7" width="18.2666666666667" style="72" customWidth="1"/>
    <col min="8" max="8" width="8.2" style="72" customWidth="1"/>
    <col min="9" max="9" width="10.3333333333333" style="72" customWidth="1"/>
    <col min="10" max="10" width="15.6" style="72" customWidth="1"/>
    <col min="11" max="11" width="10.4666666666667" style="72" customWidth="1"/>
    <col min="12" max="16384" width="9" style="72"/>
  </cols>
  <sheetData>
    <row r="1" spans="1:10">
      <c r="A1" s="73" t="s">
        <v>0</v>
      </c>
      <c r="B1" s="74"/>
      <c r="C1" s="74"/>
      <c r="D1" s="74"/>
      <c r="E1" s="74"/>
      <c r="F1" s="74"/>
      <c r="G1" s="74"/>
      <c r="H1" s="74"/>
      <c r="I1" s="74"/>
      <c r="J1" s="74"/>
    </row>
    <row r="2" ht="20.25" spans="1:10">
      <c r="A2" s="75" t="s">
        <v>1</v>
      </c>
      <c r="B2" s="75"/>
      <c r="C2" s="75"/>
      <c r="D2" s="75"/>
      <c r="E2" s="75"/>
      <c r="F2" s="75"/>
      <c r="G2" s="75"/>
      <c r="H2" s="75"/>
      <c r="I2" s="75"/>
      <c r="J2" s="75"/>
    </row>
    <row r="3" spans="1:10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</row>
    <row r="4" ht="16.05" customHeight="1" spans="1:10">
      <c r="A4" s="77" t="s">
        <v>3</v>
      </c>
      <c r="B4" s="77"/>
      <c r="C4" s="77"/>
      <c r="D4" s="78" t="s">
        <v>4</v>
      </c>
      <c r="E4" s="78"/>
      <c r="F4" s="78"/>
      <c r="G4" s="78"/>
      <c r="H4" s="78"/>
      <c r="I4" s="78"/>
      <c r="J4" s="78"/>
    </row>
    <row r="5" ht="16.05" customHeight="1" spans="1:10">
      <c r="A5" s="77" t="s">
        <v>5</v>
      </c>
      <c r="B5" s="77"/>
      <c r="C5" s="77"/>
      <c r="D5" s="78" t="s">
        <v>6</v>
      </c>
      <c r="E5" s="78"/>
      <c r="F5" s="78"/>
      <c r="G5" s="108" t="s">
        <v>7</v>
      </c>
      <c r="H5" s="109" t="s">
        <v>8</v>
      </c>
      <c r="I5" s="109"/>
      <c r="J5" s="109"/>
    </row>
    <row r="6" s="71" customFormat="1" ht="16.05" customHeight="1" spans="1:10">
      <c r="A6" s="79" t="s">
        <v>9</v>
      </c>
      <c r="B6" s="79"/>
      <c r="C6" s="79"/>
      <c r="D6" s="80" t="s">
        <v>10</v>
      </c>
      <c r="E6" s="110"/>
      <c r="F6" s="111"/>
      <c r="G6" s="112" t="s">
        <v>11</v>
      </c>
      <c r="H6" s="112">
        <v>55581072</v>
      </c>
      <c r="I6" s="112"/>
      <c r="J6" s="112"/>
    </row>
    <row r="7" ht="16.05" customHeight="1" spans="1:10">
      <c r="A7" s="81" t="s">
        <v>12</v>
      </c>
      <c r="B7" s="81"/>
      <c r="C7" s="81"/>
      <c r="D7" s="82"/>
      <c r="E7" s="81" t="s">
        <v>13</v>
      </c>
      <c r="F7" s="81" t="s">
        <v>14</v>
      </c>
      <c r="G7" s="81" t="s">
        <v>15</v>
      </c>
      <c r="H7" s="81" t="s">
        <v>16</v>
      </c>
      <c r="I7" s="81" t="s">
        <v>17</v>
      </c>
      <c r="J7" s="131" t="s">
        <v>18</v>
      </c>
    </row>
    <row r="8" ht="16.05" customHeight="1" spans="1:10">
      <c r="A8" s="83"/>
      <c r="B8" s="83"/>
      <c r="C8" s="83"/>
      <c r="D8" s="84" t="s">
        <v>19</v>
      </c>
      <c r="E8" s="113">
        <f>SUM(E9:E11)</f>
        <v>162.95</v>
      </c>
      <c r="F8" s="113">
        <f t="shared" ref="F8:H8" si="0">SUM(F9:F11)</f>
        <v>156.95</v>
      </c>
      <c r="G8" s="113">
        <f t="shared" si="0"/>
        <v>156.95</v>
      </c>
      <c r="H8" s="83">
        <f t="shared" si="0"/>
        <v>10</v>
      </c>
      <c r="I8" s="132">
        <f>G8/F8</f>
        <v>1</v>
      </c>
      <c r="J8" s="133">
        <f>G8/F8*H8</f>
        <v>10</v>
      </c>
    </row>
    <row r="9" ht="16.05" customHeight="1" spans="1:10">
      <c r="A9" s="83"/>
      <c r="B9" s="83"/>
      <c r="C9" s="83"/>
      <c r="D9" s="85" t="s">
        <v>20</v>
      </c>
      <c r="E9" s="114">
        <v>162.95</v>
      </c>
      <c r="F9" s="113">
        <v>156.95</v>
      </c>
      <c r="G9" s="113">
        <v>156.95</v>
      </c>
      <c r="H9" s="83">
        <v>10</v>
      </c>
      <c r="I9" s="132">
        <f>G9/F9</f>
        <v>1</v>
      </c>
      <c r="J9" s="133">
        <f>G9/F9*H9</f>
        <v>10</v>
      </c>
    </row>
    <row r="10" ht="16.05" customHeight="1" spans="1:10">
      <c r="A10" s="83"/>
      <c r="B10" s="83"/>
      <c r="C10" s="83"/>
      <c r="D10" s="85" t="s">
        <v>21</v>
      </c>
      <c r="E10" s="113">
        <v>0</v>
      </c>
      <c r="F10" s="113">
        <v>0</v>
      </c>
      <c r="G10" s="113">
        <v>0</v>
      </c>
      <c r="H10" s="83"/>
      <c r="I10" s="132"/>
      <c r="J10" s="83" t="s">
        <v>22</v>
      </c>
    </row>
    <row r="11" ht="16.05" customHeight="1" spans="1:10">
      <c r="A11" s="83"/>
      <c r="B11" s="83"/>
      <c r="C11" s="83"/>
      <c r="D11" s="85" t="s">
        <v>23</v>
      </c>
      <c r="E11" s="113">
        <v>0</v>
      </c>
      <c r="F11" s="113">
        <v>0</v>
      </c>
      <c r="G11" s="113">
        <v>0</v>
      </c>
      <c r="H11" s="83"/>
      <c r="I11" s="92"/>
      <c r="J11" s="83" t="s">
        <v>22</v>
      </c>
    </row>
    <row r="12" s="71" customFormat="1" ht="16.05" customHeight="1" spans="1:10">
      <c r="A12" s="86" t="s">
        <v>24</v>
      </c>
      <c r="B12" s="87" t="s">
        <v>25</v>
      </c>
      <c r="C12" s="88"/>
      <c r="D12" s="88"/>
      <c r="E12" s="88"/>
      <c r="F12" s="115"/>
      <c r="G12" s="116" t="s">
        <v>26</v>
      </c>
      <c r="H12" s="117"/>
      <c r="I12" s="117"/>
      <c r="J12" s="134"/>
    </row>
    <row r="13" ht="83.55" customHeight="1" spans="1:10">
      <c r="A13" s="89"/>
      <c r="B13" s="90" t="s">
        <v>27</v>
      </c>
      <c r="C13" s="90"/>
      <c r="D13" s="90"/>
      <c r="E13" s="90"/>
      <c r="F13" s="90"/>
      <c r="G13" s="90" t="s">
        <v>28</v>
      </c>
      <c r="H13" s="90"/>
      <c r="I13" s="90"/>
      <c r="J13" s="90"/>
    </row>
    <row r="14" ht="34.5" customHeight="1" spans="1:10">
      <c r="A14" s="91" t="s">
        <v>29</v>
      </c>
      <c r="B14" s="83" t="s">
        <v>30</v>
      </c>
      <c r="C14" s="92" t="s">
        <v>31</v>
      </c>
      <c r="D14" s="93" t="s">
        <v>32</v>
      </c>
      <c r="E14" s="118"/>
      <c r="F14" s="92" t="s">
        <v>33</v>
      </c>
      <c r="G14" s="119" t="s">
        <v>34</v>
      </c>
      <c r="H14" s="83" t="s">
        <v>16</v>
      </c>
      <c r="I14" s="83" t="s">
        <v>18</v>
      </c>
      <c r="J14" s="83" t="s">
        <v>35</v>
      </c>
    </row>
    <row r="15" ht="32.55" customHeight="1" spans="1:10">
      <c r="A15" s="94"/>
      <c r="B15" s="95" t="s">
        <v>36</v>
      </c>
      <c r="C15" s="95" t="s">
        <v>37</v>
      </c>
      <c r="D15" s="96" t="s">
        <v>38</v>
      </c>
      <c r="E15" s="120"/>
      <c r="F15" s="121" t="s">
        <v>39</v>
      </c>
      <c r="G15" s="121" t="s">
        <v>40</v>
      </c>
      <c r="H15" s="122">
        <v>7</v>
      </c>
      <c r="I15" s="135">
        <v>5</v>
      </c>
      <c r="J15" s="136" t="s">
        <v>41</v>
      </c>
    </row>
    <row r="16" ht="25.05" customHeight="1" spans="1:10">
      <c r="A16" s="94"/>
      <c r="B16" s="95"/>
      <c r="C16" s="95" t="s">
        <v>42</v>
      </c>
      <c r="D16" s="96" t="s">
        <v>43</v>
      </c>
      <c r="E16" s="120"/>
      <c r="F16" s="123">
        <v>1</v>
      </c>
      <c r="G16" s="123">
        <v>1</v>
      </c>
      <c r="H16" s="122">
        <v>7</v>
      </c>
      <c r="I16" s="135">
        <v>7</v>
      </c>
      <c r="J16" s="83"/>
    </row>
    <row r="17" ht="25.05" customHeight="1" spans="1:10">
      <c r="A17" s="94"/>
      <c r="B17" s="95"/>
      <c r="C17" s="95" t="s">
        <v>44</v>
      </c>
      <c r="D17" s="96" t="s">
        <v>45</v>
      </c>
      <c r="E17" s="120"/>
      <c r="F17" s="123" t="s">
        <v>46</v>
      </c>
      <c r="G17" s="123" t="s">
        <v>47</v>
      </c>
      <c r="H17" s="122">
        <v>7</v>
      </c>
      <c r="I17" s="135">
        <v>7</v>
      </c>
      <c r="J17" s="83"/>
    </row>
    <row r="18" ht="25.05" customHeight="1" spans="1:10">
      <c r="A18" s="94"/>
      <c r="B18" s="95"/>
      <c r="C18" s="95"/>
      <c r="D18" s="96" t="s">
        <v>48</v>
      </c>
      <c r="E18" s="120"/>
      <c r="F18" s="123" t="s">
        <v>49</v>
      </c>
      <c r="G18" s="123" t="s">
        <v>50</v>
      </c>
      <c r="H18" s="122">
        <v>7</v>
      </c>
      <c r="I18" s="135">
        <v>7</v>
      </c>
      <c r="J18" s="83"/>
    </row>
    <row r="19" ht="25.05" customHeight="1" spans="1:10">
      <c r="A19" s="94"/>
      <c r="B19" s="95"/>
      <c r="C19" s="95"/>
      <c r="D19" s="96" t="s">
        <v>51</v>
      </c>
      <c r="E19" s="124"/>
      <c r="F19" s="123" t="s">
        <v>52</v>
      </c>
      <c r="G19" s="123" t="s">
        <v>50</v>
      </c>
      <c r="H19" s="122">
        <v>7</v>
      </c>
      <c r="I19" s="137">
        <v>7</v>
      </c>
      <c r="J19" s="83"/>
    </row>
    <row r="20" ht="25.05" customHeight="1" spans="1:10">
      <c r="A20" s="94"/>
      <c r="B20" s="95"/>
      <c r="C20" s="95" t="s">
        <v>53</v>
      </c>
      <c r="D20" s="96" t="s">
        <v>54</v>
      </c>
      <c r="E20" s="124"/>
      <c r="F20" s="92" t="s">
        <v>55</v>
      </c>
      <c r="G20" s="92" t="s">
        <v>56</v>
      </c>
      <c r="H20" s="122">
        <v>7</v>
      </c>
      <c r="I20" s="137">
        <v>7</v>
      </c>
      <c r="J20" s="83"/>
    </row>
    <row r="21" ht="25.05" customHeight="1" spans="1:10">
      <c r="A21" s="94"/>
      <c r="B21" s="95"/>
      <c r="C21" s="95"/>
      <c r="D21" s="96" t="s">
        <v>57</v>
      </c>
      <c r="E21" s="124"/>
      <c r="F21" s="92" t="s">
        <v>58</v>
      </c>
      <c r="G21" s="92">
        <v>152.95</v>
      </c>
      <c r="H21" s="122">
        <v>8</v>
      </c>
      <c r="I21" s="137">
        <v>8</v>
      </c>
      <c r="J21" s="115"/>
    </row>
    <row r="22" ht="42.5" customHeight="1" spans="1:10">
      <c r="A22" s="94"/>
      <c r="B22" s="97" t="s">
        <v>59</v>
      </c>
      <c r="C22" s="97" t="s">
        <v>60</v>
      </c>
      <c r="D22" s="98" t="s">
        <v>61</v>
      </c>
      <c r="E22" s="125"/>
      <c r="F22" s="83" t="s">
        <v>62</v>
      </c>
      <c r="G22" s="119" t="s">
        <v>63</v>
      </c>
      <c r="H22" s="126">
        <v>8</v>
      </c>
      <c r="I22" s="138">
        <v>7</v>
      </c>
      <c r="J22" s="139" t="s">
        <v>64</v>
      </c>
    </row>
    <row r="23" ht="72" customHeight="1" spans="1:10">
      <c r="A23" s="94"/>
      <c r="B23" s="97"/>
      <c r="C23" s="99"/>
      <c r="D23" s="98" t="s">
        <v>65</v>
      </c>
      <c r="E23" s="125"/>
      <c r="F23" s="83" t="s">
        <v>62</v>
      </c>
      <c r="G23" s="119" t="s">
        <v>63</v>
      </c>
      <c r="H23" s="126">
        <v>8</v>
      </c>
      <c r="I23" s="138">
        <v>7</v>
      </c>
      <c r="J23" s="140"/>
    </row>
    <row r="24" ht="25.05" customHeight="1" spans="1:10">
      <c r="A24" s="94"/>
      <c r="B24" s="97"/>
      <c r="C24" s="100" t="s">
        <v>66</v>
      </c>
      <c r="D24" s="98" t="s">
        <v>67</v>
      </c>
      <c r="E24" s="125"/>
      <c r="F24" s="83" t="s">
        <v>68</v>
      </c>
      <c r="G24" s="119" t="s">
        <v>69</v>
      </c>
      <c r="H24" s="126">
        <v>7</v>
      </c>
      <c r="I24" s="138">
        <v>7</v>
      </c>
      <c r="J24" s="115"/>
    </row>
    <row r="25" ht="25.05" customHeight="1" spans="1:10">
      <c r="A25" s="94"/>
      <c r="B25" s="99"/>
      <c r="C25" s="99"/>
      <c r="D25" s="98" t="s">
        <v>70</v>
      </c>
      <c r="E25" s="125"/>
      <c r="F25" s="127" t="s">
        <v>71</v>
      </c>
      <c r="G25" s="128">
        <v>0.97</v>
      </c>
      <c r="H25" s="126">
        <v>7</v>
      </c>
      <c r="I25" s="138">
        <v>6</v>
      </c>
      <c r="J25" s="115"/>
    </row>
    <row r="26" ht="129" customHeight="1" spans="1:10">
      <c r="A26" s="94"/>
      <c r="B26" s="101" t="s">
        <v>72</v>
      </c>
      <c r="C26" s="101" t="s">
        <v>73</v>
      </c>
      <c r="D26" s="102" t="s">
        <v>74</v>
      </c>
      <c r="E26" s="102"/>
      <c r="F26" s="129" t="s">
        <v>71</v>
      </c>
      <c r="G26" s="129">
        <v>0.95</v>
      </c>
      <c r="H26" s="130">
        <v>10</v>
      </c>
      <c r="I26" s="141">
        <v>8</v>
      </c>
      <c r="J26" s="115" t="s">
        <v>75</v>
      </c>
    </row>
    <row r="27" ht="22.05" customHeight="1" spans="1:10">
      <c r="A27" s="103" t="s">
        <v>76</v>
      </c>
      <c r="B27" s="104"/>
      <c r="C27" s="104"/>
      <c r="D27" s="104"/>
      <c r="E27" s="104"/>
      <c r="F27" s="104"/>
      <c r="G27" s="104"/>
      <c r="H27" s="130">
        <f>SUM(H15:H26)+H8</f>
        <v>100</v>
      </c>
      <c r="I27" s="142">
        <f>J8+SUM(I15:I26)</f>
        <v>93</v>
      </c>
      <c r="J27" s="143"/>
    </row>
    <row r="28" spans="1:10">
      <c r="A28" s="105" t="s">
        <v>77</v>
      </c>
      <c r="B28" s="105"/>
      <c r="C28" s="105"/>
      <c r="D28" s="105"/>
      <c r="E28" s="105"/>
      <c r="F28" s="105"/>
      <c r="G28" s="105"/>
      <c r="H28" s="105"/>
      <c r="I28" s="105"/>
      <c r="J28" s="105"/>
    </row>
    <row r="29" ht="86" customHeight="1" spans="1:10">
      <c r="A29" s="106" t="s">
        <v>78</v>
      </c>
      <c r="B29" s="106"/>
      <c r="C29" s="106"/>
      <c r="D29" s="106"/>
      <c r="E29" s="106"/>
      <c r="F29" s="106"/>
      <c r="G29" s="106"/>
      <c r="H29" s="106"/>
      <c r="I29" s="106"/>
      <c r="J29" s="106"/>
    </row>
    <row r="30" spans="1:10">
      <c r="A30" s="107" t="s">
        <v>79</v>
      </c>
      <c r="B30" s="107"/>
      <c r="C30" s="107"/>
      <c r="D30" s="107"/>
      <c r="E30" s="107"/>
      <c r="F30" s="107"/>
      <c r="G30" s="107"/>
      <c r="H30" s="107"/>
      <c r="I30" s="107"/>
      <c r="J30" s="107"/>
    </row>
    <row r="31" spans="1:10">
      <c r="A31" s="107" t="s">
        <v>80</v>
      </c>
      <c r="B31" s="107"/>
      <c r="C31" s="107"/>
      <c r="D31" s="107"/>
      <c r="E31" s="107"/>
      <c r="F31" s="107"/>
      <c r="G31" s="107"/>
      <c r="H31" s="107"/>
      <c r="I31" s="107"/>
      <c r="J31" s="107"/>
    </row>
  </sheetData>
  <mergeCells count="4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I27:J27"/>
    <mergeCell ref="A28:J28"/>
    <mergeCell ref="A29:J29"/>
    <mergeCell ref="A30:J30"/>
    <mergeCell ref="A31:J31"/>
    <mergeCell ref="A12:A13"/>
    <mergeCell ref="A14:A26"/>
    <mergeCell ref="B15:B21"/>
    <mergeCell ref="B22:B25"/>
    <mergeCell ref="C17:C19"/>
    <mergeCell ref="C20:C21"/>
    <mergeCell ref="C22:C23"/>
    <mergeCell ref="C24:C25"/>
    <mergeCell ref="J22:J23"/>
    <mergeCell ref="A7:C11"/>
  </mergeCells>
  <printOptions horizontalCentered="1"/>
  <pageMargins left="0" right="0" top="0.590277777777778" bottom="0.590277777777778" header="0.314583333333333" footer="0.314583333333333"/>
  <pageSetup paperSize="9" scale="73" fitToHeight="0" orientation="portrait"/>
  <headerFooter/>
  <rowBreaks count="2" manualBreakCount="2">
    <brk id="31" max="16383" man="1"/>
    <brk id="31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22" workbookViewId="0">
      <selection activeCell="B27" sqref="B27:H38"/>
    </sheetView>
  </sheetViews>
  <sheetFormatPr defaultColWidth="9" defaultRowHeight="14.25"/>
  <cols>
    <col min="1" max="1" width="7.53333333333333" customWidth="1"/>
    <col min="2" max="2" width="10.2666666666667" customWidth="1"/>
    <col min="3" max="3" width="6.6" customWidth="1"/>
    <col min="4" max="4" width="19.6" customWidth="1"/>
    <col min="5" max="5" width="16.3333333333333" customWidth="1"/>
    <col min="6" max="6" width="17.2" customWidth="1"/>
    <col min="7" max="7" width="22.2666666666667" style="2" customWidth="1"/>
    <col min="8" max="9" width="10.3333333333333" customWidth="1"/>
    <col min="10" max="10" width="19.4666666666667" customWidth="1"/>
  </cols>
  <sheetData>
    <row r="1" spans="1:1">
      <c r="A1" s="3" t="s">
        <v>81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5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5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55" customHeight="1" spans="1:10">
      <c r="A15" s="21"/>
      <c r="B15" s="22" t="s">
        <v>36</v>
      </c>
      <c r="C15" s="22" t="s">
        <v>37</v>
      </c>
      <c r="D15" s="23" t="s">
        <v>82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5" customHeight="1" spans="1:10">
      <c r="A16" s="21"/>
      <c r="B16" s="22"/>
      <c r="C16" s="22"/>
      <c r="D16" s="23" t="s">
        <v>83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84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42</v>
      </c>
      <c r="D18" s="23" t="s">
        <v>82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83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84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44</v>
      </c>
      <c r="D21" s="23" t="s">
        <v>82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83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84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53</v>
      </c>
      <c r="D24" s="23" t="s">
        <v>82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83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84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85</v>
      </c>
      <c r="C27" s="22" t="s">
        <v>86</v>
      </c>
      <c r="D27" s="23" t="s">
        <v>82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83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84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60</v>
      </c>
      <c r="D30" s="23" t="s">
        <v>82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83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84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87</v>
      </c>
      <c r="D33" s="23" t="s">
        <v>82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83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84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66</v>
      </c>
      <c r="D36" s="23" t="s">
        <v>82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83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84</v>
      </c>
      <c r="E38" s="23"/>
      <c r="F38" s="37"/>
      <c r="G38" s="23"/>
      <c r="H38" s="56"/>
      <c r="I38" s="56"/>
      <c r="J38" s="10"/>
    </row>
    <row r="39" s="1" customFormat="1" ht="26.55" customHeight="1" spans="1:10">
      <c r="A39" s="21"/>
      <c r="B39" s="25" t="s">
        <v>88</v>
      </c>
      <c r="C39" s="26" t="s">
        <v>73</v>
      </c>
      <c r="D39" s="27" t="s">
        <v>82</v>
      </c>
      <c r="E39" s="57"/>
      <c r="F39" s="6"/>
      <c r="G39" s="23"/>
      <c r="H39" s="56"/>
      <c r="I39" s="56"/>
      <c r="J39" s="10"/>
    </row>
    <row r="40" s="1" customFormat="1" ht="26.55" customHeight="1" spans="1:10">
      <c r="A40" s="21"/>
      <c r="B40" s="25"/>
      <c r="C40" s="26"/>
      <c r="D40" s="28" t="s">
        <v>83</v>
      </c>
      <c r="E40" s="52"/>
      <c r="F40" s="6"/>
      <c r="G40" s="23"/>
      <c r="H40" s="56"/>
      <c r="I40" s="56"/>
      <c r="J40" s="10"/>
    </row>
    <row r="41" s="1" customFormat="1" ht="26.55" customHeight="1" spans="1:10">
      <c r="A41" s="21"/>
      <c r="B41" s="29"/>
      <c r="C41" s="30"/>
      <c r="D41" s="28" t="s">
        <v>84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76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77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.05" customHeight="1" spans="1:10">
      <c r="A44" s="34" t="s">
        <v>78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79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.05" customHeight="1" spans="1:10">
      <c r="A46" s="35" t="s">
        <v>80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2019-03-29T01:58:00Z</dcterms:created>
  <cp:lastPrinted>2023-05-12T05:33:00Z</cp:lastPrinted>
  <dcterms:modified xsi:type="dcterms:W3CDTF">2023-06-08T16:58:49Z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