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项目支出绩效自评表!$A$1:$J$26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工作组</author>
  </authors>
  <commentList>
    <comment ref="G14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该项实际值应根据项目实际完成情况填写。</t>
        </r>
      </text>
    </comment>
    <comment ref="I14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该项等分需根据实际完成情况进行打分，如未达到年度指标值，需说明原因并扣分。</t>
        </r>
      </text>
    </comment>
  </commentList>
</comments>
</file>

<file path=xl/comments2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<sst xmlns="http://schemas.openxmlformats.org/spreadsheetml/2006/main" count="155" uniqueCount="79">
  <si>
    <t>附件2</t>
  </si>
  <si>
    <t>项目支出绩效自评表</t>
  </si>
  <si>
    <t>（2022年度）</t>
  </si>
  <si>
    <t>项目名称</t>
  </si>
  <si>
    <t>老干部活动经费</t>
  </si>
  <si>
    <t>主管部门</t>
  </si>
  <si>
    <t>中国人民政治协商会议北京市委员会办公厅(财务处)</t>
  </si>
  <si>
    <t>实施单位</t>
  </si>
  <si>
    <t>北京市政协本级事业</t>
  </si>
  <si>
    <t>项目负责人</t>
  </si>
  <si>
    <t>李明杰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</si>
  <si>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</si>
  <si>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</si>
  <si>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</si>
  <si>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</si>
  <si>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</si>
  <si>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</si>
  <si>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</si>
  <si>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</si>
  <si>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</si>
  <si>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</si>
  <si>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</si>
  <si>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</si>
  <si>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</si>
  <si>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</si>
  <si>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</si>
  <si>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</si>
  <si>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组织政协老干部学习参观、考察、举行书画展、开展座谈会，做好老干部服务保障工作，充分发挥老干部的光和热，让老干部永葆政治本色，持续做全面从严治党的坚定支持者和模范践行者。</t>
  </si>
  <si>
    <t>截止到2022年12月31日，该项目定期组织老干部开展棋牌、书画等各类活动，充分发挥老干部的光和热。在机关举办“光荣在党50年”纪念章颁发仪式，使老干部永葆政治本色，做全面从严治党的坚定支持者和模范践行者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</si>
  <si>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</si>
  <si>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</si>
  <si>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</si>
  <si>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</si>
  <si>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</si>
  <si>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</si>
  <si>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</si>
  <si>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</si>
  <si>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</si>
  <si>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全年老干部较大活动＞7次。</t>
  </si>
  <si>
    <t>＞7次</t>
  </si>
  <si>
    <t>老干部活动受到疫情影响活动次数减少</t>
  </si>
  <si>
    <t>质量指标</t>
  </si>
  <si>
    <t>老干部参与度</t>
  </si>
  <si>
    <t>≥65%</t>
  </si>
  <si>
    <t>受疫情影响</t>
  </si>
  <si>
    <t>时效指标</t>
  </si>
  <si>
    <t>资金完成时间</t>
  </si>
  <si>
    <t>≤10月</t>
  </si>
  <si>
    <t>10月</t>
  </si>
  <si>
    <t>全体老干部学习机参观活动开展时效</t>
  </si>
  <si>
    <t>≤12月</t>
  </si>
  <si>
    <t>12月</t>
  </si>
  <si>
    <t>成本指标</t>
  </si>
  <si>
    <t>项目预算控制</t>
  </si>
  <si>
    <t>15万</t>
  </si>
  <si>
    <t>1.16万元</t>
  </si>
  <si>
    <t>老干部活动受到疫情原因较少开展活动</t>
  </si>
  <si>
    <t>效益指标（30分）</t>
  </si>
  <si>
    <t>社会效益指标</t>
  </si>
  <si>
    <t>组织老干活学习参观、考察、参观书画展、座谈、例会，丰富老干部思想觉悟和业余生活，通过政治引领，增强四个意识和四个自信，为国家发展增添正能量</t>
  </si>
  <si>
    <t>好坏</t>
  </si>
  <si>
    <t>满意度指标
（10分）</t>
  </si>
  <si>
    <t>服务对象满意度指标</t>
  </si>
  <si>
    <t>老干部满意度</t>
  </si>
  <si>
    <t>＞98%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</si>
  <si>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</si>
  <si>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</si>
  <si>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</si>
  <si>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</si>
  <si>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</si>
  <si>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</si>
  <si>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</si>
  <si>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</si>
  <si>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</si>
  <si>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</si>
  <si>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</si>
  <si>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</si>
  <si>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可持续影响指标</t>
  </si>
  <si>
    <t>满意度
指标
（10分）</t>
  </si>
</sst>
</file>

<file path=xl/styles.xml><?xml version="1.0" encoding="utf-8"?>
<styleSheet xmlns="http://schemas.openxmlformats.org/spreadsheetml/2006/main">
  <numFmts count="9">
    <numFmt numFmtId="176" formatCode="#,##0.00_ "/>
    <numFmt numFmtId="177" formatCode="#,##0_ "/>
    <numFmt numFmtId="178" formatCode="_ * #,##0.000000_ ;_ * \-#,##0.000000_ ;_ * &quot;-&quot;??_ ;_ @_ "/>
    <numFmt numFmtId="42" formatCode="_ &quot;￥&quot;* #,##0_ ;_ &quot;￥&quot;* \-#,##0_ ;_ &quot;￥&quot;* &quot;-&quot;_ ;_ @_ "/>
    <numFmt numFmtId="179" formatCode="0.00_);[Red]\(0.00\)"/>
    <numFmt numFmtId="180" formatCode="#,##0.000000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9"/>
      <color indexed="10"/>
      <name val="宋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5" fillId="13" borderId="28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7" fillId="32" borderId="28" applyNumberFormat="0" applyAlignment="0" applyProtection="0">
      <alignment vertical="center"/>
    </xf>
    <xf numFmtId="0" fontId="16" fillId="13" borderId="21" applyNumberFormat="0" applyAlignment="0" applyProtection="0">
      <alignment vertical="center"/>
    </xf>
    <xf numFmtId="0" fontId="23" fillId="24" borderId="27" applyNumberFormat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21" borderId="0" applyNumberFormat="0" applyBorder="0" applyAlignment="0" applyProtection="0">
      <alignment vertical="center"/>
    </xf>
    <xf numFmtId="0" fontId="0" fillId="19" borderId="2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0" borderId="0"/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80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79" fontId="4" fillId="0" borderId="3" xfId="0" applyNumberFormat="1" applyFont="1" applyBorder="1" applyAlignment="1">
      <alignment horizontal="center" vertical="center" wrapText="1"/>
    </xf>
    <xf numFmtId="179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79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79" fontId="4" fillId="0" borderId="11" xfId="0" applyNumberFormat="1" applyFont="1" applyBorder="1" applyAlignment="1">
      <alignment horizontal="center" vertical="center" wrapText="1"/>
    </xf>
    <xf numFmtId="179" fontId="4" fillId="0" borderId="6" xfId="0" applyNumberFormat="1" applyFont="1" applyBorder="1" applyAlignment="1">
      <alignment horizontal="center" vertical="center" wrapText="1"/>
    </xf>
    <xf numFmtId="179" fontId="4" fillId="0" borderId="0" xfId="0" applyNumberFormat="1" applyFont="1" applyBorder="1" applyAlignment="1">
      <alignment horizontal="center" vertical="center" wrapText="1"/>
    </xf>
    <xf numFmtId="179" fontId="5" fillId="0" borderId="17" xfId="0" applyNumberFormat="1" applyFont="1" applyBorder="1" applyAlignment="1">
      <alignment horizontal="center" vertical="center"/>
    </xf>
    <xf numFmtId="179" fontId="5" fillId="0" borderId="4" xfId="0" applyNumberFormat="1" applyFont="1" applyBorder="1" applyAlignment="1">
      <alignment horizontal="center" vertical="center"/>
    </xf>
    <xf numFmtId="0" fontId="0" fillId="0" borderId="0" xfId="37">
      <alignment vertical="center"/>
    </xf>
    <xf numFmtId="0" fontId="0" fillId="0" borderId="0" xfId="37" applyFont="1" applyFill="1">
      <alignment vertical="center"/>
    </xf>
    <xf numFmtId="0" fontId="0" fillId="0" borderId="0" xfId="37" applyFill="1">
      <alignment vertical="center"/>
    </xf>
    <xf numFmtId="0" fontId="2" fillId="0" borderId="0" xfId="37" applyFont="1" applyFill="1" applyAlignment="1">
      <alignment horizontal="center" vertical="center" wrapText="1"/>
    </xf>
    <xf numFmtId="0" fontId="3" fillId="0" borderId="0" xfId="37" applyFont="1" applyFill="1" applyBorder="1" applyAlignment="1">
      <alignment horizontal="center" vertical="center" wrapText="1"/>
    </xf>
    <xf numFmtId="0" fontId="4" fillId="0" borderId="1" xfId="37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1" fillId="0" borderId="1" xfId="37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5" xfId="37" applyFont="1" applyFill="1" applyBorder="1" applyAlignment="1">
      <alignment horizontal="center" vertical="center" textRotation="255"/>
    </xf>
    <xf numFmtId="0" fontId="4" fillId="0" borderId="6" xfId="37" applyFont="1" applyFill="1" applyBorder="1" applyAlignment="1">
      <alignment horizontal="center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 textRotation="255"/>
    </xf>
    <xf numFmtId="0" fontId="6" fillId="0" borderId="5" xfId="37" applyFont="1" applyFill="1" applyBorder="1" applyAlignment="1">
      <alignment horizontal="center" vertical="center" wrapText="1"/>
    </xf>
    <xf numFmtId="0" fontId="6" fillId="0" borderId="4" xfId="37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6" fillId="0" borderId="20" xfId="37" applyFont="1" applyFill="1" applyBorder="1" applyAlignment="1">
      <alignment horizontal="center" vertical="center" wrapText="1"/>
    </xf>
    <xf numFmtId="0" fontId="6" fillId="0" borderId="3" xfId="37" applyFont="1" applyFill="1" applyBorder="1" applyAlignment="1">
      <alignment horizontal="center" vertical="center" wrapText="1"/>
    </xf>
    <xf numFmtId="0" fontId="6" fillId="0" borderId="13" xfId="37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5" fillId="0" borderId="11" xfId="37" applyFont="1" applyFill="1" applyBorder="1" applyAlignment="1">
      <alignment horizontal="center" vertical="center"/>
    </xf>
    <xf numFmtId="0" fontId="5" fillId="0" borderId="14" xfId="37" applyFont="1" applyFill="1" applyBorder="1" applyAlignment="1">
      <alignment horizontal="center" vertical="center"/>
    </xf>
    <xf numFmtId="0" fontId="7" fillId="0" borderId="0" xfId="37" applyFont="1" applyFill="1" applyBorder="1" applyAlignment="1">
      <alignment horizontal="left" vertical="center"/>
    </xf>
    <xf numFmtId="0" fontId="7" fillId="0" borderId="0" xfId="37" applyFont="1" applyFill="1" applyAlignment="1">
      <alignment horizontal="left" vertical="center" wrapText="1"/>
    </xf>
    <xf numFmtId="0" fontId="7" fillId="0" borderId="0" xfId="37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8" fontId="4" fillId="0" borderId="4" xfId="1" applyNumberFormat="1" applyFont="1" applyFill="1" applyBorder="1" applyAlignment="1">
      <alignment horizontal="left" vertical="center"/>
    </xf>
    <xf numFmtId="178" fontId="4" fillId="0" borderId="4" xfId="13" applyNumberFormat="1" applyFont="1" applyFill="1" applyBorder="1" applyAlignment="1">
      <alignment horizontal="right" vertical="center"/>
    </xf>
    <xf numFmtId="0" fontId="4" fillId="0" borderId="17" xfId="37" applyFont="1" applyFill="1" applyBorder="1" applyAlignment="1">
      <alignment horizontal="center" vertical="center" wrapText="1"/>
    </xf>
    <xf numFmtId="43" fontId="4" fillId="0" borderId="6" xfId="1" applyNumberFormat="1" applyFont="1" applyFill="1" applyBorder="1" applyAlignment="1">
      <alignment horizontal="center" vertical="center"/>
    </xf>
    <xf numFmtId="43" fontId="4" fillId="0" borderId="7" xfId="1" applyNumberFormat="1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center" vertical="center"/>
    </xf>
    <xf numFmtId="0" fontId="8" fillId="0" borderId="4" xfId="37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177" fontId="4" fillId="0" borderId="4" xfId="0" applyNumberFormat="1" applyFont="1" applyFill="1" applyBorder="1" applyAlignment="1">
      <alignment horizontal="center" vertical="center" wrapText="1"/>
    </xf>
    <xf numFmtId="9" fontId="4" fillId="0" borderId="4" xfId="37" applyNumberFormat="1" applyFont="1" applyFill="1" applyBorder="1" applyAlignment="1">
      <alignment horizontal="center" vertical="center"/>
    </xf>
    <xf numFmtId="177" fontId="4" fillId="0" borderId="4" xfId="37" applyNumberFormat="1" applyFont="1" applyFill="1" applyBorder="1" applyAlignment="1">
      <alignment horizontal="center" vertical="center" wrapText="1"/>
    </xf>
    <xf numFmtId="9" fontId="4" fillId="0" borderId="13" xfId="0" applyNumberFormat="1" applyFont="1" applyFill="1" applyBorder="1" applyAlignment="1">
      <alignment horizontal="center" vertical="center"/>
    </xf>
    <xf numFmtId="177" fontId="4" fillId="0" borderId="13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43" fontId="4" fillId="0" borderId="4" xfId="13" applyFont="1" applyFill="1" applyBorder="1" applyAlignment="1">
      <alignment horizontal="center" vertical="center"/>
    </xf>
    <xf numFmtId="43" fontId="4" fillId="0" borderId="17" xfId="1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 wrapText="1"/>
    </xf>
    <xf numFmtId="176" fontId="4" fillId="0" borderId="4" xfId="37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0" fontId="4" fillId="0" borderId="19" xfId="37" applyFont="1" applyFill="1" applyBorder="1" applyAlignment="1">
      <alignment horizontal="center" vertical="center" wrapText="1"/>
    </xf>
    <xf numFmtId="2" fontId="5" fillId="0" borderId="19" xfId="37" applyNumberFormat="1" applyFont="1" applyFill="1" applyBorder="1" applyAlignment="1">
      <alignment horizontal="center" vertical="center"/>
    </xf>
    <xf numFmtId="2" fontId="5" fillId="0" borderId="4" xfId="37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24710" y="1239520"/>
          <a:ext cx="1477010" cy="1898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77060" y="15303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5" zoomScaleNormal="70" topLeftCell="B12" workbookViewId="0">
      <selection activeCell="I22" sqref="I22:J22"/>
    </sheetView>
  </sheetViews>
  <sheetFormatPr defaultColWidth="9" defaultRowHeight="14.25"/>
  <cols>
    <col min="1" max="1" width="7.5" style="71" customWidth="1"/>
    <col min="2" max="2" width="9.63333333333333" style="71" customWidth="1"/>
    <col min="3" max="3" width="10.5" style="71" customWidth="1"/>
    <col min="4" max="4" width="19.6333333333333" style="71" customWidth="1"/>
    <col min="5" max="5" width="16.1333333333333" style="71" customWidth="1"/>
    <col min="6" max="6" width="23.8833333333333" style="71" customWidth="1"/>
    <col min="7" max="7" width="18.25" style="71" customWidth="1"/>
    <col min="8" max="9" width="10.3833333333333" style="71" customWidth="1"/>
    <col min="10" max="10" width="15.6333333333333" style="71" customWidth="1"/>
    <col min="11" max="11" width="10.5" style="71" customWidth="1"/>
    <col min="12" max="16384" width="9" style="71"/>
  </cols>
  <sheetData>
    <row r="1" spans="1:10">
      <c r="A1" s="72" t="s">
        <v>0</v>
      </c>
      <c r="B1" s="73"/>
      <c r="C1" s="73"/>
      <c r="D1" s="73"/>
      <c r="E1" s="73"/>
      <c r="F1" s="73"/>
      <c r="G1" s="73"/>
      <c r="H1" s="73"/>
      <c r="I1" s="73"/>
      <c r="J1" s="73"/>
    </row>
    <row r="2" ht="20.25" spans="1:10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</row>
    <row r="3" spans="1:10">
      <c r="A3" s="75" t="s">
        <v>2</v>
      </c>
      <c r="B3" s="75"/>
      <c r="C3" s="75"/>
      <c r="D3" s="75"/>
      <c r="E3" s="75"/>
      <c r="F3" s="75"/>
      <c r="G3" s="75"/>
      <c r="H3" s="75"/>
      <c r="I3" s="75"/>
      <c r="J3" s="75"/>
    </row>
    <row r="4" ht="15.95" customHeight="1" spans="1:10">
      <c r="A4" s="76" t="s">
        <v>3</v>
      </c>
      <c r="B4" s="76"/>
      <c r="C4" s="76"/>
      <c r="D4" s="77" t="s">
        <v>4</v>
      </c>
      <c r="E4" s="77"/>
      <c r="F4" s="77"/>
      <c r="G4" s="77"/>
      <c r="H4" s="77"/>
      <c r="I4" s="77"/>
      <c r="J4" s="77"/>
    </row>
    <row r="5" ht="15.95" customHeight="1" spans="1:10">
      <c r="A5" s="76" t="s">
        <v>5</v>
      </c>
      <c r="B5" s="76"/>
      <c r="C5" s="76"/>
      <c r="D5" s="77" t="s">
        <v>6</v>
      </c>
      <c r="E5" s="77"/>
      <c r="F5" s="77"/>
      <c r="G5" s="106" t="s">
        <v>7</v>
      </c>
      <c r="H5" s="107" t="s">
        <v>8</v>
      </c>
      <c r="I5" s="107"/>
      <c r="J5" s="107"/>
    </row>
    <row r="6" ht="15.95" customHeight="1" spans="1:10">
      <c r="A6" s="78" t="s">
        <v>9</v>
      </c>
      <c r="B6" s="78"/>
      <c r="C6" s="78"/>
      <c r="D6" s="79" t="s">
        <v>10</v>
      </c>
      <c r="E6" s="108"/>
      <c r="F6" s="109"/>
      <c r="G6" s="110" t="s">
        <v>11</v>
      </c>
      <c r="H6" s="110">
        <v>55582199</v>
      </c>
      <c r="I6" s="110"/>
      <c r="J6" s="110"/>
    </row>
    <row r="7" ht="15.95" customHeight="1" spans="1:10">
      <c r="A7" s="80" t="s">
        <v>12</v>
      </c>
      <c r="B7" s="80"/>
      <c r="C7" s="80"/>
      <c r="D7" s="81"/>
      <c r="E7" s="80" t="s">
        <v>13</v>
      </c>
      <c r="F7" s="80" t="s">
        <v>14</v>
      </c>
      <c r="G7" s="80" t="s">
        <v>15</v>
      </c>
      <c r="H7" s="80" t="s">
        <v>16</v>
      </c>
      <c r="I7" s="80" t="s">
        <v>17</v>
      </c>
      <c r="J7" s="125" t="s">
        <v>18</v>
      </c>
    </row>
    <row r="8" ht="15.95" customHeight="1" spans="1:10">
      <c r="A8" s="82"/>
      <c r="B8" s="82"/>
      <c r="C8" s="82"/>
      <c r="D8" s="83" t="s">
        <v>19</v>
      </c>
      <c r="E8" s="111">
        <f>SUM(E9:E11)</f>
        <v>15</v>
      </c>
      <c r="F8" s="111">
        <f t="shared" ref="F8:G8" si="0">SUM(F9:F11)</f>
        <v>7</v>
      </c>
      <c r="G8" s="111">
        <f t="shared" si="0"/>
        <v>1.16</v>
      </c>
      <c r="H8" s="91">
        <f>H9+H10+H11</f>
        <v>10</v>
      </c>
      <c r="I8" s="126">
        <f>G8/F8</f>
        <v>0.165714285714286</v>
      </c>
      <c r="J8" s="127">
        <f>G8/F8*H8</f>
        <v>1.65714285714286</v>
      </c>
    </row>
    <row r="9" ht="15.95" customHeight="1" spans="1:10">
      <c r="A9" s="82"/>
      <c r="B9" s="82"/>
      <c r="C9" s="82"/>
      <c r="D9" s="84" t="s">
        <v>20</v>
      </c>
      <c r="E9" s="112">
        <v>15</v>
      </c>
      <c r="F9" s="112">
        <v>7</v>
      </c>
      <c r="G9" s="111">
        <v>1.16</v>
      </c>
      <c r="H9" s="82">
        <v>10</v>
      </c>
      <c r="I9" s="126">
        <f>G9/F9</f>
        <v>0.165714285714286</v>
      </c>
      <c r="J9" s="127">
        <f>G9/F9*H9</f>
        <v>1.65714285714286</v>
      </c>
    </row>
    <row r="10" ht="15.95" customHeight="1" spans="1:10">
      <c r="A10" s="82"/>
      <c r="B10" s="82"/>
      <c r="C10" s="82"/>
      <c r="D10" s="84" t="s">
        <v>21</v>
      </c>
      <c r="E10" s="111">
        <v>0</v>
      </c>
      <c r="F10" s="111">
        <v>0</v>
      </c>
      <c r="G10" s="111">
        <v>0</v>
      </c>
      <c r="H10" s="82"/>
      <c r="I10" s="126"/>
      <c r="J10" s="82" t="s">
        <v>22</v>
      </c>
    </row>
    <row r="11" ht="15.95" customHeight="1" spans="1:10">
      <c r="A11" s="82"/>
      <c r="B11" s="82"/>
      <c r="C11" s="82"/>
      <c r="D11" s="84" t="s">
        <v>23</v>
      </c>
      <c r="E11" s="111">
        <v>0</v>
      </c>
      <c r="F11" s="111">
        <v>0</v>
      </c>
      <c r="G11" s="111">
        <v>0</v>
      </c>
      <c r="H11" s="82"/>
      <c r="I11" s="91"/>
      <c r="J11" s="82" t="s">
        <v>22</v>
      </c>
    </row>
    <row r="12" ht="15.95" customHeight="1" spans="1:10">
      <c r="A12" s="85" t="s">
        <v>24</v>
      </c>
      <c r="B12" s="86" t="s">
        <v>25</v>
      </c>
      <c r="C12" s="87"/>
      <c r="D12" s="87"/>
      <c r="E12" s="87"/>
      <c r="F12" s="113"/>
      <c r="G12" s="114" t="s">
        <v>26</v>
      </c>
      <c r="H12" s="115"/>
      <c r="I12" s="115"/>
      <c r="J12" s="128"/>
    </row>
    <row r="13" ht="93.95" customHeight="1" spans="1:10">
      <c r="A13" s="88"/>
      <c r="B13" s="89" t="s">
        <v>27</v>
      </c>
      <c r="C13" s="89"/>
      <c r="D13" s="89"/>
      <c r="E13" s="89"/>
      <c r="F13" s="89"/>
      <c r="G13" s="89" t="s">
        <v>28</v>
      </c>
      <c r="H13" s="89"/>
      <c r="I13" s="89"/>
      <c r="J13" s="89"/>
    </row>
    <row r="14" ht="34.5" customHeight="1" spans="1:10">
      <c r="A14" s="90" t="s">
        <v>29</v>
      </c>
      <c r="B14" s="82" t="s">
        <v>30</v>
      </c>
      <c r="C14" s="91" t="s">
        <v>31</v>
      </c>
      <c r="D14" s="92" t="s">
        <v>32</v>
      </c>
      <c r="E14" s="116"/>
      <c r="F14" s="91" t="s">
        <v>33</v>
      </c>
      <c r="G14" s="117" t="s">
        <v>34</v>
      </c>
      <c r="H14" s="82" t="s">
        <v>16</v>
      </c>
      <c r="I14" s="82" t="s">
        <v>18</v>
      </c>
      <c r="J14" s="82" t="s">
        <v>35</v>
      </c>
    </row>
    <row r="15" ht="55" customHeight="1" spans="1:10">
      <c r="A15" s="93"/>
      <c r="B15" s="94" t="s">
        <v>36</v>
      </c>
      <c r="C15" s="95" t="s">
        <v>37</v>
      </c>
      <c r="D15" s="96" t="s">
        <v>38</v>
      </c>
      <c r="E15" s="96"/>
      <c r="F15" s="118" t="s">
        <v>39</v>
      </c>
      <c r="G15" s="118">
        <v>2</v>
      </c>
      <c r="H15" s="119">
        <v>10</v>
      </c>
      <c r="I15" s="129">
        <v>5</v>
      </c>
      <c r="J15" s="82" t="s">
        <v>40</v>
      </c>
    </row>
    <row r="16" ht="48" customHeight="1" spans="1:10">
      <c r="A16" s="93"/>
      <c r="B16" s="97"/>
      <c r="C16" s="95" t="s">
        <v>41</v>
      </c>
      <c r="D16" s="96" t="s">
        <v>42</v>
      </c>
      <c r="E16" s="96"/>
      <c r="F16" s="120" t="s">
        <v>43</v>
      </c>
      <c r="G16" s="120">
        <v>0.1</v>
      </c>
      <c r="H16" s="119">
        <v>10</v>
      </c>
      <c r="I16" s="129">
        <v>5</v>
      </c>
      <c r="J16" s="82" t="s">
        <v>44</v>
      </c>
    </row>
    <row r="17" ht="39" customHeight="1" spans="1:10">
      <c r="A17" s="93"/>
      <c r="B17" s="97"/>
      <c r="C17" s="94" t="s">
        <v>45</v>
      </c>
      <c r="D17" s="96" t="s">
        <v>46</v>
      </c>
      <c r="E17" s="96"/>
      <c r="F17" s="120" t="s">
        <v>47</v>
      </c>
      <c r="G17" s="120" t="s">
        <v>48</v>
      </c>
      <c r="H17" s="119">
        <v>10</v>
      </c>
      <c r="I17" s="129">
        <v>10</v>
      </c>
      <c r="J17" s="82"/>
    </row>
    <row r="18" ht="39" customHeight="1" spans="1:10">
      <c r="A18" s="93"/>
      <c r="B18" s="97"/>
      <c r="C18" s="98"/>
      <c r="D18" s="96" t="s">
        <v>49</v>
      </c>
      <c r="E18" s="96"/>
      <c r="F18" s="120" t="s">
        <v>50</v>
      </c>
      <c r="G18" s="120" t="s">
        <v>51</v>
      </c>
      <c r="H18" s="119">
        <v>10</v>
      </c>
      <c r="I18" s="129">
        <v>10</v>
      </c>
      <c r="J18" s="82"/>
    </row>
    <row r="19" ht="69" customHeight="1" spans="1:10">
      <c r="A19" s="93"/>
      <c r="B19" s="97"/>
      <c r="C19" s="95" t="s">
        <v>52</v>
      </c>
      <c r="D19" s="96" t="s">
        <v>53</v>
      </c>
      <c r="E19" s="96"/>
      <c r="F19" s="91" t="s">
        <v>54</v>
      </c>
      <c r="G19" s="91" t="s">
        <v>55</v>
      </c>
      <c r="H19" s="119">
        <v>10</v>
      </c>
      <c r="I19" s="129">
        <v>10</v>
      </c>
      <c r="J19" s="82" t="s">
        <v>56</v>
      </c>
    </row>
    <row r="20" ht="141.75" spans="1:10">
      <c r="A20" s="93"/>
      <c r="B20" s="95" t="s">
        <v>57</v>
      </c>
      <c r="C20" s="95" t="s">
        <v>58</v>
      </c>
      <c r="D20" s="96" t="s">
        <v>59</v>
      </c>
      <c r="E20" s="96"/>
      <c r="F20" s="82" t="s">
        <v>60</v>
      </c>
      <c r="G20" s="117" t="s">
        <v>59</v>
      </c>
      <c r="H20" s="121">
        <v>30</v>
      </c>
      <c r="I20" s="130">
        <v>30</v>
      </c>
      <c r="J20" s="82"/>
    </row>
    <row r="21" ht="57" customHeight="1" spans="1:10">
      <c r="A21" s="93"/>
      <c r="B21" s="99" t="s">
        <v>61</v>
      </c>
      <c r="C21" s="99" t="s">
        <v>62</v>
      </c>
      <c r="D21" s="100" t="s">
        <v>63</v>
      </c>
      <c r="E21" s="100"/>
      <c r="F21" s="122" t="s">
        <v>64</v>
      </c>
      <c r="G21" s="122">
        <v>0.99</v>
      </c>
      <c r="H21" s="123">
        <v>10</v>
      </c>
      <c r="I21" s="131">
        <v>10</v>
      </c>
      <c r="J21" s="132"/>
    </row>
    <row r="22" ht="21.95" customHeight="1" spans="1:10">
      <c r="A22" s="101" t="s">
        <v>65</v>
      </c>
      <c r="B22" s="102"/>
      <c r="C22" s="102"/>
      <c r="D22" s="102"/>
      <c r="E22" s="102"/>
      <c r="F22" s="102"/>
      <c r="G22" s="102"/>
      <c r="H22" s="124">
        <f>SUM(H15:H21)+H8</f>
        <v>100</v>
      </c>
      <c r="I22" s="133">
        <f>J8+SUM(I15:I21)</f>
        <v>81.6571428571429</v>
      </c>
      <c r="J22" s="134"/>
    </row>
    <row r="23" spans="1:10">
      <c r="A23" s="103" t="s">
        <v>66</v>
      </c>
      <c r="B23" s="103"/>
      <c r="C23" s="103"/>
      <c r="D23" s="103"/>
      <c r="E23" s="103"/>
      <c r="F23" s="103"/>
      <c r="G23" s="103"/>
      <c r="H23" s="103"/>
      <c r="I23" s="103"/>
      <c r="J23" s="103"/>
    </row>
    <row r="24" ht="86.1" customHeight="1" spans="1:10">
      <c r="A24" s="104" t="s">
        <v>67</v>
      </c>
      <c r="B24" s="104"/>
      <c r="C24" s="104"/>
      <c r="D24" s="104"/>
      <c r="E24" s="104"/>
      <c r="F24" s="104"/>
      <c r="G24" s="104"/>
      <c r="H24" s="104"/>
      <c r="I24" s="104"/>
      <c r="J24" s="104"/>
    </row>
    <row r="25" spans="1:10">
      <c r="A25" s="105" t="s">
        <v>68</v>
      </c>
      <c r="B25" s="105"/>
      <c r="C25" s="105"/>
      <c r="D25" s="105"/>
      <c r="E25" s="105"/>
      <c r="F25" s="105"/>
      <c r="G25" s="105"/>
      <c r="H25" s="105"/>
      <c r="I25" s="105"/>
      <c r="J25" s="105"/>
    </row>
    <row r="26" spans="1:10">
      <c r="A26" s="105" t="s">
        <v>69</v>
      </c>
      <c r="B26" s="105"/>
      <c r="C26" s="105"/>
      <c r="D26" s="105"/>
      <c r="E26" s="105"/>
      <c r="F26" s="105"/>
      <c r="G26" s="105"/>
      <c r="H26" s="105"/>
      <c r="I26" s="105"/>
      <c r="J26" s="105"/>
    </row>
  </sheetData>
  <mergeCells count="3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I22:J22"/>
    <mergeCell ref="A23:J23"/>
    <mergeCell ref="A24:J24"/>
    <mergeCell ref="A25:J25"/>
    <mergeCell ref="A26:J26"/>
    <mergeCell ref="A12:A13"/>
    <mergeCell ref="A14:A21"/>
    <mergeCell ref="B15:B19"/>
    <mergeCell ref="C17:C18"/>
    <mergeCell ref="A7:C11"/>
  </mergeCells>
  <printOptions horizontalCentered="1"/>
  <pageMargins left="0" right="0" top="0.590277777777778" bottom="0.590277777777778" header="0.314583333333333" footer="0.314583333333333"/>
  <pageSetup paperSize="9" scale="72" fitToHeight="0" orientation="portrait"/>
  <headerFooter/>
  <rowBreaks count="2" manualBreakCount="2">
    <brk id="26" max="16383" man="1"/>
    <brk id="26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topLeftCell="A22" workbookViewId="0">
      <selection activeCell="D39" sqref="D39:E39"/>
    </sheetView>
  </sheetViews>
  <sheetFormatPr defaultColWidth="9" defaultRowHeight="14.25"/>
  <cols>
    <col min="1" max="1" width="7.5" customWidth="1"/>
    <col min="2" max="2" width="10.25" customWidth="1"/>
    <col min="3" max="3" width="6.63333333333333" customWidth="1"/>
    <col min="4" max="4" width="19.6333333333333" customWidth="1"/>
    <col min="5" max="5" width="16.3833333333333" customWidth="1"/>
    <col min="6" max="6" width="17.1333333333333" customWidth="1"/>
    <col min="7" max="7" width="22.25" style="2" customWidth="1"/>
    <col min="8" max="9" width="10.3833333333333" customWidth="1"/>
    <col min="10" max="10" width="19.5" customWidth="1"/>
  </cols>
  <sheetData>
    <row r="1" spans="1:1">
      <c r="A1" s="3" t="s">
        <v>70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4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.1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4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12</v>
      </c>
      <c r="B7" s="8"/>
      <c r="C7" s="8"/>
      <c r="D7" s="9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3" t="s">
        <v>18</v>
      </c>
    </row>
    <row r="8" s="1" customFormat="1" ht="18.6" customHeight="1" spans="1:10">
      <c r="A8" s="10"/>
      <c r="B8" s="10"/>
      <c r="C8" s="10"/>
      <c r="D8" s="11" t="s">
        <v>19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6" customHeight="1" spans="1:10">
      <c r="A9" s="10"/>
      <c r="B9" s="10"/>
      <c r="C9" s="10"/>
      <c r="D9" s="12" t="s">
        <v>20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6" customHeight="1" spans="1:10">
      <c r="A10" s="10"/>
      <c r="B10" s="10"/>
      <c r="C10" s="10"/>
      <c r="D10" s="12" t="s">
        <v>21</v>
      </c>
      <c r="E10" s="43"/>
      <c r="F10" s="43"/>
      <c r="G10" s="43"/>
      <c r="H10" s="10" t="s">
        <v>22</v>
      </c>
      <c r="I10" s="10" t="s">
        <v>22</v>
      </c>
      <c r="J10" s="10" t="s">
        <v>22</v>
      </c>
    </row>
    <row r="11" s="1" customFormat="1" ht="18.6" customHeight="1" spans="1:10">
      <c r="A11" s="10"/>
      <c r="B11" s="10"/>
      <c r="C11" s="10"/>
      <c r="D11" s="12" t="s">
        <v>23</v>
      </c>
      <c r="E11" s="43"/>
      <c r="F11" s="43"/>
      <c r="G11" s="43"/>
      <c r="H11" s="10" t="s">
        <v>22</v>
      </c>
      <c r="I11" s="10" t="s">
        <v>22</v>
      </c>
      <c r="J11" s="10" t="s">
        <v>22</v>
      </c>
    </row>
    <row r="12" s="1" customFormat="1" ht="26.1" customHeight="1" spans="1:10">
      <c r="A12" s="13" t="s">
        <v>24</v>
      </c>
      <c r="B12" s="14" t="s">
        <v>25</v>
      </c>
      <c r="C12" s="15"/>
      <c r="D12" s="15"/>
      <c r="E12" s="15"/>
      <c r="F12" s="44"/>
      <c r="G12" s="45" t="s">
        <v>26</v>
      </c>
      <c r="H12" s="46"/>
      <c r="I12" s="46"/>
      <c r="J12" s="65"/>
    </row>
    <row r="13" s="1" customFormat="1" ht="164.4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29</v>
      </c>
      <c r="B14" s="19" t="s">
        <v>30</v>
      </c>
      <c r="C14" s="19" t="s">
        <v>31</v>
      </c>
      <c r="D14" s="20" t="s">
        <v>32</v>
      </c>
      <c r="E14" s="48"/>
      <c r="F14" s="49" t="s">
        <v>33</v>
      </c>
      <c r="G14" s="38" t="s">
        <v>34</v>
      </c>
      <c r="H14" s="38" t="s">
        <v>16</v>
      </c>
      <c r="I14" s="38" t="s">
        <v>18</v>
      </c>
      <c r="J14" s="38" t="s">
        <v>35</v>
      </c>
    </row>
    <row r="15" s="1" customFormat="1" ht="26.45" customHeight="1" spans="1:10">
      <c r="A15" s="21"/>
      <c r="B15" s="22" t="s">
        <v>36</v>
      </c>
      <c r="C15" s="22" t="s">
        <v>37</v>
      </c>
      <c r="D15" s="23" t="s">
        <v>71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45" customHeight="1" spans="1:10">
      <c r="A16" s="21"/>
      <c r="B16" s="22"/>
      <c r="C16" s="22"/>
      <c r="D16" s="23" t="s">
        <v>72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73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41</v>
      </c>
      <c r="D18" s="23" t="s">
        <v>71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72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73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45</v>
      </c>
      <c r="D21" s="23" t="s">
        <v>71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72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73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52</v>
      </c>
      <c r="D24" s="23" t="s">
        <v>71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72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73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74</v>
      </c>
      <c r="C27" s="22" t="s">
        <v>75</v>
      </c>
      <c r="D27" s="23" t="s">
        <v>71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72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73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58</v>
      </c>
      <c r="D30" s="23" t="s">
        <v>71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72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73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76</v>
      </c>
      <c r="D33" s="23" t="s">
        <v>71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72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73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77</v>
      </c>
      <c r="D36" s="23" t="s">
        <v>71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72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73</v>
      </c>
      <c r="E38" s="23"/>
      <c r="F38" s="37"/>
      <c r="G38" s="23"/>
      <c r="H38" s="56"/>
      <c r="I38" s="56"/>
      <c r="J38" s="10"/>
    </row>
    <row r="39" s="1" customFormat="1" ht="26.45" customHeight="1" spans="1:10">
      <c r="A39" s="21"/>
      <c r="B39" s="25" t="s">
        <v>78</v>
      </c>
      <c r="C39" s="26" t="s">
        <v>62</v>
      </c>
      <c r="D39" s="27" t="s">
        <v>71</v>
      </c>
      <c r="E39" s="57"/>
      <c r="F39" s="6"/>
      <c r="G39" s="23"/>
      <c r="H39" s="56"/>
      <c r="I39" s="56"/>
      <c r="J39" s="10"/>
    </row>
    <row r="40" s="1" customFormat="1" ht="26.45" customHeight="1" spans="1:10">
      <c r="A40" s="21"/>
      <c r="B40" s="25"/>
      <c r="C40" s="26"/>
      <c r="D40" s="28" t="s">
        <v>72</v>
      </c>
      <c r="E40" s="52"/>
      <c r="F40" s="6"/>
      <c r="G40" s="23"/>
      <c r="H40" s="56"/>
      <c r="I40" s="56"/>
      <c r="J40" s="10"/>
    </row>
    <row r="41" s="1" customFormat="1" ht="26.45" customHeight="1" spans="1:10">
      <c r="A41" s="21"/>
      <c r="B41" s="29"/>
      <c r="C41" s="30"/>
      <c r="D41" s="28" t="s">
        <v>73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65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66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7.95" customHeight="1" spans="1:10">
      <c r="A44" s="34" t="s">
        <v>67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.1" customHeight="1" spans="1:10">
      <c r="A45" s="35" t="s">
        <v>68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5.95" customHeight="1" spans="1:10">
      <c r="A46" s="35" t="s">
        <v>69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2019-03-29T01:58:00Z</dcterms:created>
  <cp:lastPrinted>2023-05-12T05:33:00Z</cp:lastPrinted>
  <dcterms:modified xsi:type="dcterms:W3CDTF">2023-05-23T16:44:46Z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4CD55B24CF7B4135832B8CD3FC66EF74_13</vt:lpwstr>
  </property>
</Properties>
</file>