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项目支出绩效自评表!$A$1:$J$34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<sst xmlns="http://schemas.openxmlformats.org/spreadsheetml/2006/main" count="163" uniqueCount="83">
  <si>
    <t>附件2</t>
  </si>
  <si>
    <t>项目支出绩效自评表</t>
  </si>
  <si>
    <t>（2022年度）</t>
  </si>
  <si>
    <t>项目名称</t>
  </si>
  <si>
    <t>政协委员履职活动宣传经费</t>
  </si>
  <si>
    <t>主管部门</t>
  </si>
  <si>
    <t>中国人民政治协商会议北京市委员会办公厅（财务处）</t>
  </si>
  <si>
    <t>实施单位</t>
  </si>
  <si>
    <t>北京市政协本级行政</t>
  </si>
  <si>
    <t>项目负责人</t>
  </si>
  <si>
    <t>吴兵涛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</si>
  <si>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</si>
  <si>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</si>
  <si>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</si>
  <si>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</si>
  <si>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</si>
  <si>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</si>
  <si>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</si>
  <si>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</si>
  <si>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</si>
  <si>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</si>
  <si>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</si>
  <si>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</si>
  <si>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</si>
  <si>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</si>
  <si>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</si>
  <si>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</si>
  <si>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制作《委员会客厅·点京》《政协e事厅》《感悟经典》等音视频节目不少于55期、录制《委员听民意》节目、推出微信公众号等不少于100期，制作专题网络视频节目对市政协工作及各界委员履职情况进行宣传，通过微信、网页专题、视频直播等新媒体形式对市政协工作及各界委员履职情况进行宣传，扩大政协社会影响力，为政协委员更好地联系群众、了解民意打造畅通渠道。加强宣传策划，通过日常履职报道，进一步扩大社会影响力，为政协事业发展营造良好舆论氛围。</t>
  </si>
  <si>
    <t>制作《委员会客厅·点京》《政协e事厅》《感悟经典》等音视频节目291期、录制《委员听民意》节目、推出微信公众号等380期，制作专题片1部，通过新媒体等形式对市政协工作及各界委员履职情况进行广泛宣传，传播了政协好声音，扩大了政协影响力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</si>
  <si>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</si>
  <si>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</si>
  <si>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</si>
  <si>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</si>
  <si>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</si>
  <si>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</si>
  <si>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</si>
  <si>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</si>
  <si>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</si>
  <si>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《委员听民意》录制及微信公众号宣传期数</t>
  </si>
  <si>
    <t>十三届市政协履职专题片制作数量</t>
  </si>
  <si>
    <t>《政协e事厅》录制期数</t>
  </si>
  <si>
    <t>《委员会客厅·点京》《委员小课堂》等录制期数</t>
  </si>
  <si>
    <t>媒体日常报道数量</t>
  </si>
  <si>
    <t>“感悟经典”录制期数</t>
  </si>
  <si>
    <t>质量指标</t>
  </si>
  <si>
    <t>录制的节目验收合格率</t>
  </si>
  <si>
    <t>时效指标</t>
  </si>
  <si>
    <t>项目实施时效</t>
  </si>
  <si>
    <t>2023年6月底前</t>
  </si>
  <si>
    <t>经费支出时效</t>
  </si>
  <si>
    <t>成本指标</t>
  </si>
  <si>
    <t>项目预算控制数</t>
  </si>
  <si>
    <t>第三方审减</t>
  </si>
  <si>
    <t>效益指标（30分）</t>
  </si>
  <si>
    <t>社会效益指标</t>
  </si>
  <si>
    <t>报道点击频次</t>
  </si>
  <si>
    <t>10000万次</t>
  </si>
  <si>
    <t>12000万次</t>
  </si>
  <si>
    <t>展示委员履职风采，面向社会传播共识，使协商民主理念深入人心，为首都高质量发展凝心聚力</t>
  </si>
  <si>
    <t>好坏</t>
  </si>
  <si>
    <t>通过报道委员履职，有力宣传社会主义协商民主理念，为首都发展贡献了智慧力量</t>
  </si>
  <si>
    <t>效益效果的资料呈现有待加强</t>
  </si>
  <si>
    <t>视频、节目播放率</t>
  </si>
  <si>
    <t>可持续影响指标</t>
  </si>
  <si>
    <t>加大政协宣传工作，进一步提高市政协新闻宣传传播力、引导力、影响力和公信力</t>
  </si>
  <si>
    <t>有力传播了市政协好声音和正能量，进一步扩大了政协影响力</t>
  </si>
  <si>
    <t>满意度指标
（10分）</t>
  </si>
  <si>
    <t>服务对象满意度指标</t>
  </si>
  <si>
    <t>政协委员满意度</t>
  </si>
  <si>
    <t>满意度调查工作未全面开展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</si>
  <si>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</si>
  <si>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</si>
  <si>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</si>
  <si>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</si>
  <si>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</si>
  <si>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</si>
  <si>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</si>
  <si>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</si>
  <si>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</si>
  <si>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</si>
  <si>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</si>
  <si>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</si>
  <si>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满意度
指标
（10分）</t>
  </si>
</sst>
</file>

<file path=xl/styles.xml><?xml version="1.0" encoding="utf-8"?>
<styleSheet xmlns="http://schemas.openxmlformats.org/spreadsheetml/2006/main">
  <numFmts count="8">
    <numFmt numFmtId="176" formatCode="0.00_ "/>
    <numFmt numFmtId="177" formatCode="0.00_);[Red]\(0.00\)"/>
    <numFmt numFmtId="178" formatCode="#,##0.000000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9" formatCode="_ * #,##0.000000_ ;_ * \-#,##0.000000_ ;_ 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color indexed="10"/>
      <name val="宋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2" fillId="21" borderId="23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7" fillId="31" borderId="23" applyNumberFormat="0" applyAlignment="0" applyProtection="0">
      <alignment vertical="center"/>
    </xf>
    <xf numFmtId="0" fontId="29" fillId="21" borderId="26" applyNumberFormat="0" applyAlignment="0" applyProtection="0">
      <alignment vertical="center"/>
    </xf>
    <xf numFmtId="0" fontId="24" fillId="26" borderId="24" applyNumberFormat="0" applyAlignment="0" applyProtection="0">
      <alignment vertical="center"/>
    </xf>
    <xf numFmtId="0" fontId="30" fillId="0" borderId="2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1" borderId="0" applyNumberFormat="0" applyBorder="0" applyAlignment="0" applyProtection="0">
      <alignment vertical="center"/>
    </xf>
    <xf numFmtId="0" fontId="0" fillId="10" borderId="20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0" borderId="0"/>
    <xf numFmtId="0" fontId="12" fillId="2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78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7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 wrapText="1"/>
    </xf>
    <xf numFmtId="177" fontId="4" fillId="0" borderId="6" xfId="0" applyNumberFormat="1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center" vertical="center" wrapText="1"/>
    </xf>
    <xf numFmtId="177" fontId="5" fillId="0" borderId="17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0" fillId="0" borderId="0" xfId="37">
      <alignment vertical="center"/>
    </xf>
    <xf numFmtId="0" fontId="0" fillId="0" borderId="0" xfId="37" applyFont="1">
      <alignment vertical="center"/>
    </xf>
    <xf numFmtId="0" fontId="2" fillId="0" borderId="0" xfId="37" applyFont="1" applyAlignment="1">
      <alignment horizontal="center" vertical="center" wrapText="1"/>
    </xf>
    <xf numFmtId="0" fontId="3" fillId="0" borderId="0" xfId="37" applyFont="1" applyBorder="1" applyAlignment="1">
      <alignment horizontal="center" vertical="center" wrapText="1"/>
    </xf>
    <xf numFmtId="0" fontId="4" fillId="0" borderId="1" xfId="37" applyFont="1" applyBorder="1" applyAlignment="1">
      <alignment horizontal="center" vertical="center"/>
    </xf>
    <xf numFmtId="0" fontId="4" fillId="0" borderId="1" xfId="37" applyFont="1" applyBorder="1" applyAlignment="1">
      <alignment horizontal="left" vertical="center"/>
    </xf>
    <xf numFmtId="0" fontId="0" fillId="0" borderId="1" xfId="37" applyFont="1" applyBorder="1" applyAlignment="1">
      <alignment horizontal="center" vertical="center"/>
    </xf>
    <xf numFmtId="0" fontId="0" fillId="0" borderId="1" xfId="37" applyBorder="1" applyAlignment="1">
      <alignment horizontal="center" vertical="center"/>
    </xf>
    <xf numFmtId="0" fontId="0" fillId="0" borderId="2" xfId="37" applyBorder="1" applyAlignment="1">
      <alignment horizontal="center" vertical="center"/>
    </xf>
    <xf numFmtId="0" fontId="4" fillId="0" borderId="3" xfId="37" applyFont="1" applyBorder="1" applyAlignment="1">
      <alignment horizontal="center" vertical="center" wrapText="1"/>
    </xf>
    <xf numFmtId="0" fontId="5" fillId="0" borderId="3" xfId="37" applyFont="1" applyBorder="1" applyAlignment="1">
      <alignment horizontal="center" vertical="center"/>
    </xf>
    <xf numFmtId="0" fontId="4" fillId="0" borderId="4" xfId="37" applyFont="1" applyBorder="1" applyAlignment="1">
      <alignment horizontal="center" vertical="center" wrapText="1"/>
    </xf>
    <xf numFmtId="0" fontId="4" fillId="0" borderId="4" xfId="37" applyFont="1" applyBorder="1" applyAlignment="1">
      <alignment horizontal="justify" vertical="center"/>
    </xf>
    <xf numFmtId="0" fontId="4" fillId="0" borderId="4" xfId="37" applyFont="1" applyBorder="1" applyAlignment="1">
      <alignment horizontal="left" vertical="center"/>
    </xf>
    <xf numFmtId="0" fontId="4" fillId="0" borderId="5" xfId="37" applyFont="1" applyBorder="1" applyAlignment="1">
      <alignment horizontal="center" vertical="center" textRotation="255"/>
    </xf>
    <xf numFmtId="0" fontId="4" fillId="0" borderId="6" xfId="37" applyFont="1" applyBorder="1" applyAlignment="1">
      <alignment horizontal="center" vertical="center" wrapText="1"/>
    </xf>
    <xf numFmtId="0" fontId="4" fillId="0" borderId="7" xfId="37" applyFont="1" applyBorder="1" applyAlignment="1">
      <alignment horizontal="center" vertical="center" wrapText="1"/>
    </xf>
    <xf numFmtId="0" fontId="4" fillId="0" borderId="3" xfId="37" applyFont="1" applyBorder="1" applyAlignment="1">
      <alignment horizontal="center" vertical="center" textRotation="255"/>
    </xf>
    <xf numFmtId="0" fontId="3" fillId="0" borderId="4" xfId="37" applyFont="1" applyBorder="1" applyAlignment="1">
      <alignment horizontal="left" vertical="center" wrapText="1"/>
    </xf>
    <xf numFmtId="0" fontId="3" fillId="0" borderId="4" xfId="37" applyFont="1" applyBorder="1" applyAlignment="1">
      <alignment horizontal="center" vertical="center" textRotation="255"/>
    </xf>
    <xf numFmtId="0" fontId="3" fillId="0" borderId="4" xfId="37" applyFont="1" applyBorder="1" applyAlignment="1">
      <alignment horizontal="center" vertical="center" wrapText="1"/>
    </xf>
    <xf numFmtId="0" fontId="3" fillId="0" borderId="4" xfId="37" applyFont="1" applyBorder="1" applyAlignment="1">
      <alignment horizontal="center" vertical="center"/>
    </xf>
    <xf numFmtId="0" fontId="8" fillId="0" borderId="4" xfId="37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4" xfId="37" applyFont="1" applyBorder="1" applyAlignment="1">
      <alignment horizontal="center" vertical="center"/>
    </xf>
    <xf numFmtId="0" fontId="7" fillId="0" borderId="0" xfId="37" applyFont="1" applyBorder="1" applyAlignment="1">
      <alignment horizontal="left" vertical="center"/>
    </xf>
    <xf numFmtId="0" fontId="7" fillId="0" borderId="0" xfId="37" applyFont="1" applyAlignment="1">
      <alignment vertical="center"/>
    </xf>
    <xf numFmtId="0" fontId="4" fillId="0" borderId="1" xfId="37" applyFont="1" applyBorder="1" applyAlignment="1">
      <alignment horizontal="justify" vertical="center" wrapText="1"/>
    </xf>
    <xf numFmtId="0" fontId="0" fillId="0" borderId="15" xfId="37" applyBorder="1" applyAlignment="1">
      <alignment horizontal="center" vertical="center"/>
    </xf>
    <xf numFmtId="0" fontId="0" fillId="0" borderId="16" xfId="37" applyBorder="1" applyAlignment="1">
      <alignment horizontal="center" vertical="center"/>
    </xf>
    <xf numFmtId="179" fontId="4" fillId="0" borderId="4" xfId="1" applyNumberFormat="1" applyFont="1" applyBorder="1" applyAlignment="1">
      <alignment horizontal="left" vertical="center"/>
    </xf>
    <xf numFmtId="0" fontId="4" fillId="0" borderId="4" xfId="37" applyFont="1" applyBorder="1" applyAlignment="1">
      <alignment horizontal="center" vertical="center"/>
    </xf>
    <xf numFmtId="0" fontId="4" fillId="0" borderId="17" xfId="37" applyFont="1" applyBorder="1" applyAlignment="1">
      <alignment horizontal="center" vertical="center" wrapText="1"/>
    </xf>
    <xf numFmtId="43" fontId="4" fillId="0" borderId="6" xfId="1" applyNumberFormat="1" applyFont="1" applyBorder="1" applyAlignment="1">
      <alignment horizontal="center" vertical="center"/>
    </xf>
    <xf numFmtId="43" fontId="4" fillId="0" borderId="7" xfId="1" applyNumberFormat="1" applyFont="1" applyBorder="1" applyAlignment="1">
      <alignment horizontal="center" vertical="center"/>
    </xf>
    <xf numFmtId="0" fontId="3" fillId="0" borderId="4" xfId="37" applyFont="1" applyFill="1" applyBorder="1" applyAlignment="1">
      <alignment horizontal="center" vertical="center"/>
    </xf>
    <xf numFmtId="9" fontId="3" fillId="0" borderId="4" xfId="37" applyNumberFormat="1" applyFont="1" applyBorder="1" applyAlignment="1">
      <alignment horizontal="center" vertical="center"/>
    </xf>
    <xf numFmtId="0" fontId="4" fillId="0" borderId="3" xfId="37" applyFont="1" applyBorder="1" applyAlignment="1">
      <alignment horizontal="center" vertical="center"/>
    </xf>
    <xf numFmtId="10" fontId="4" fillId="0" borderId="4" xfId="35" applyNumberFormat="1" applyFont="1" applyBorder="1" applyAlignment="1">
      <alignment horizontal="center" vertical="center"/>
    </xf>
    <xf numFmtId="43" fontId="4" fillId="0" borderId="17" xfId="1" applyNumberFormat="1" applyFont="1" applyBorder="1" applyAlignment="1">
      <alignment horizontal="center" vertical="center"/>
    </xf>
    <xf numFmtId="177" fontId="3" fillId="0" borderId="4" xfId="37" applyNumberFormat="1" applyFont="1" applyBorder="1" applyAlignment="1">
      <alignment horizontal="center" vertical="center" wrapText="1"/>
    </xf>
    <xf numFmtId="176" fontId="3" fillId="0" borderId="4" xfId="37" applyNumberFormat="1" applyFont="1" applyBorder="1" applyAlignment="1">
      <alignment horizontal="center" vertical="center"/>
    </xf>
    <xf numFmtId="176" fontId="10" fillId="0" borderId="4" xfId="37" applyNumberFormat="1" applyFont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2330" y="1212850"/>
          <a:ext cx="1477010" cy="1873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82140" y="1530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view="pageBreakPreview" zoomScaleNormal="70" topLeftCell="A3" workbookViewId="0">
      <selection activeCell="D18" sqref="$A18:$XFD18"/>
    </sheetView>
  </sheetViews>
  <sheetFormatPr defaultColWidth="9" defaultRowHeight="14.25"/>
  <cols>
    <col min="1" max="1" width="7.55" style="71" customWidth="1"/>
    <col min="2" max="2" width="9.63333333333333" style="71" customWidth="1"/>
    <col min="3" max="3" width="10.55" style="71" customWidth="1"/>
    <col min="4" max="4" width="19.6333333333333" style="71" customWidth="1"/>
    <col min="5" max="5" width="16.0916666666667" style="71" customWidth="1"/>
    <col min="6" max="6" width="17.175" style="71" customWidth="1"/>
    <col min="7" max="7" width="16.45" style="71" customWidth="1"/>
    <col min="8" max="9" width="10.3583333333333" style="71" customWidth="1"/>
    <col min="10" max="10" width="20.5" style="71" customWidth="1"/>
    <col min="11" max="11" width="10.45" style="71" customWidth="1"/>
    <col min="12" max="16384" width="9" style="71"/>
  </cols>
  <sheetData>
    <row r="1" spans="1:1">
      <c r="A1" s="72" t="s">
        <v>0</v>
      </c>
    </row>
    <row r="2" ht="20.25" spans="1:10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</row>
    <row r="3" spans="1:10">
      <c r="A3" s="74" t="s">
        <v>2</v>
      </c>
      <c r="B3" s="74"/>
      <c r="C3" s="74"/>
      <c r="D3" s="74"/>
      <c r="E3" s="74"/>
      <c r="F3" s="74"/>
      <c r="G3" s="74"/>
      <c r="H3" s="74"/>
      <c r="I3" s="74"/>
      <c r="J3" s="74"/>
    </row>
    <row r="4" ht="15.75" spans="1:10">
      <c r="A4" s="75" t="s">
        <v>3</v>
      </c>
      <c r="B4" s="75"/>
      <c r="C4" s="75"/>
      <c r="D4" s="76" t="s">
        <v>4</v>
      </c>
      <c r="E4" s="76"/>
      <c r="F4" s="76"/>
      <c r="G4" s="76"/>
      <c r="H4" s="76"/>
      <c r="I4" s="76"/>
      <c r="J4" s="76"/>
    </row>
    <row r="5" ht="15.75" spans="1:10">
      <c r="A5" s="75" t="s">
        <v>5</v>
      </c>
      <c r="B5" s="75"/>
      <c r="C5" s="75"/>
      <c r="D5" s="76" t="s">
        <v>6</v>
      </c>
      <c r="E5" s="76"/>
      <c r="F5" s="76"/>
      <c r="G5" s="75" t="s">
        <v>7</v>
      </c>
      <c r="H5" s="98" t="s">
        <v>8</v>
      </c>
      <c r="I5" s="98"/>
      <c r="J5" s="98"/>
    </row>
    <row r="6" spans="1:10">
      <c r="A6" s="77" t="s">
        <v>9</v>
      </c>
      <c r="B6" s="78"/>
      <c r="C6" s="78"/>
      <c r="D6" s="79" t="s">
        <v>10</v>
      </c>
      <c r="E6" s="99"/>
      <c r="F6" s="100"/>
      <c r="G6" s="77" t="s">
        <v>11</v>
      </c>
      <c r="H6" s="78"/>
      <c r="I6" s="78"/>
      <c r="J6" s="78"/>
    </row>
    <row r="7" ht="15.75" spans="1:10">
      <c r="A7" s="80" t="s">
        <v>12</v>
      </c>
      <c r="B7" s="80"/>
      <c r="C7" s="80"/>
      <c r="D7" s="81"/>
      <c r="E7" s="80" t="s">
        <v>13</v>
      </c>
      <c r="F7" s="80" t="s">
        <v>14</v>
      </c>
      <c r="G7" s="80" t="s">
        <v>15</v>
      </c>
      <c r="H7" s="80" t="s">
        <v>16</v>
      </c>
      <c r="I7" s="80" t="s">
        <v>17</v>
      </c>
      <c r="J7" s="108" t="s">
        <v>18</v>
      </c>
    </row>
    <row r="8" ht="15.75" spans="1:10">
      <c r="A8" s="82"/>
      <c r="B8" s="82"/>
      <c r="C8" s="82"/>
      <c r="D8" s="83" t="s">
        <v>19</v>
      </c>
      <c r="E8" s="101">
        <v>265</v>
      </c>
      <c r="F8" s="101">
        <v>257.96</v>
      </c>
      <c r="G8" s="101">
        <v>257.96</v>
      </c>
      <c r="H8" s="102">
        <f>H9+H10+H11</f>
        <v>10</v>
      </c>
      <c r="I8" s="109">
        <f>G8/F8</f>
        <v>1</v>
      </c>
      <c r="J8" s="82">
        <f>G8/F8*H8</f>
        <v>10</v>
      </c>
    </row>
    <row r="9" ht="15.75" spans="1:10">
      <c r="A9" s="82"/>
      <c r="B9" s="82"/>
      <c r="C9" s="82"/>
      <c r="D9" s="84" t="s">
        <v>20</v>
      </c>
      <c r="E9" s="101">
        <v>265</v>
      </c>
      <c r="F9" s="101">
        <v>257.96</v>
      </c>
      <c r="G9" s="101">
        <v>257.96</v>
      </c>
      <c r="H9" s="82">
        <v>10</v>
      </c>
      <c r="I9" s="109">
        <f t="shared" ref="I9" si="0">G9/F9</f>
        <v>1</v>
      </c>
      <c r="J9" s="82">
        <f>G9/F9*H9</f>
        <v>10</v>
      </c>
    </row>
    <row r="10" ht="15.75" spans="1:10">
      <c r="A10" s="82"/>
      <c r="B10" s="82"/>
      <c r="C10" s="82"/>
      <c r="D10" s="84" t="s">
        <v>21</v>
      </c>
      <c r="E10" s="101"/>
      <c r="F10" s="101"/>
      <c r="G10" s="101"/>
      <c r="H10" s="82">
        <v>0</v>
      </c>
      <c r="I10" s="109"/>
      <c r="J10" s="82"/>
    </row>
    <row r="11" ht="15.75" spans="1:10">
      <c r="A11" s="82"/>
      <c r="B11" s="82"/>
      <c r="C11" s="82"/>
      <c r="D11" s="84" t="s">
        <v>22</v>
      </c>
      <c r="E11" s="101"/>
      <c r="F11" s="101"/>
      <c r="G11" s="101"/>
      <c r="H11" s="82">
        <v>0</v>
      </c>
      <c r="I11" s="102"/>
      <c r="J11" s="82" t="s">
        <v>23</v>
      </c>
    </row>
    <row r="12" ht="15.75" spans="1:10">
      <c r="A12" s="85" t="s">
        <v>24</v>
      </c>
      <c r="B12" s="86" t="s">
        <v>25</v>
      </c>
      <c r="C12" s="87"/>
      <c r="D12" s="87"/>
      <c r="E12" s="87"/>
      <c r="F12" s="103"/>
      <c r="G12" s="104" t="s">
        <v>26</v>
      </c>
      <c r="H12" s="105"/>
      <c r="I12" s="105"/>
      <c r="J12" s="110"/>
    </row>
    <row r="13" ht="120" customHeight="1" spans="1:10">
      <c r="A13" s="88"/>
      <c r="B13" s="89" t="s">
        <v>27</v>
      </c>
      <c r="C13" s="89"/>
      <c r="D13" s="89"/>
      <c r="E13" s="89"/>
      <c r="F13" s="89"/>
      <c r="G13" s="89" t="s">
        <v>28</v>
      </c>
      <c r="H13" s="89"/>
      <c r="I13" s="89"/>
      <c r="J13" s="89"/>
    </row>
    <row r="14" ht="28.5" spans="1:10">
      <c r="A14" s="90" t="s">
        <v>29</v>
      </c>
      <c r="B14" s="91" t="s">
        <v>30</v>
      </c>
      <c r="C14" s="92" t="s">
        <v>31</v>
      </c>
      <c r="D14" s="92" t="s">
        <v>32</v>
      </c>
      <c r="E14" s="92"/>
      <c r="F14" s="92" t="s">
        <v>33</v>
      </c>
      <c r="G14" s="91" t="s">
        <v>34</v>
      </c>
      <c r="H14" s="91" t="s">
        <v>16</v>
      </c>
      <c r="I14" s="91" t="s">
        <v>18</v>
      </c>
      <c r="J14" s="91" t="s">
        <v>35</v>
      </c>
    </row>
    <row r="15" ht="42" customHeight="1" spans="1:10">
      <c r="A15" s="90"/>
      <c r="B15" s="93" t="s">
        <v>36</v>
      </c>
      <c r="C15" s="93" t="s">
        <v>37</v>
      </c>
      <c r="D15" s="94" t="s">
        <v>38</v>
      </c>
      <c r="E15" s="94"/>
      <c r="F15" s="92">
        <v>100</v>
      </c>
      <c r="G15" s="92">
        <v>380</v>
      </c>
      <c r="H15" s="91">
        <v>5</v>
      </c>
      <c r="I15" s="111">
        <f t="shared" ref="I15:I19" si="1">IF(G15-F15&gt;0,H15,H15*(G15/F15))</f>
        <v>5</v>
      </c>
      <c r="J15" s="91"/>
    </row>
    <row r="16" ht="20" customHeight="1" spans="1:10">
      <c r="A16" s="90"/>
      <c r="B16" s="93"/>
      <c r="C16" s="93"/>
      <c r="D16" s="94" t="s">
        <v>39</v>
      </c>
      <c r="E16" s="94"/>
      <c r="F16" s="92">
        <v>1</v>
      </c>
      <c r="G16" s="92">
        <v>1</v>
      </c>
      <c r="H16" s="91">
        <v>5</v>
      </c>
      <c r="I16" s="111">
        <f t="shared" si="1"/>
        <v>5</v>
      </c>
      <c r="J16" s="91"/>
    </row>
    <row r="17" ht="20" customHeight="1" spans="1:10">
      <c r="A17" s="90"/>
      <c r="B17" s="93"/>
      <c r="C17" s="93"/>
      <c r="D17" s="94" t="s">
        <v>40</v>
      </c>
      <c r="E17" s="94"/>
      <c r="F17" s="92">
        <v>40</v>
      </c>
      <c r="G17" s="92">
        <v>202</v>
      </c>
      <c r="H17" s="91">
        <v>5</v>
      </c>
      <c r="I17" s="111">
        <f t="shared" si="1"/>
        <v>5</v>
      </c>
      <c r="J17" s="91"/>
    </row>
    <row r="18" ht="36" customHeight="1" spans="1:10">
      <c r="A18" s="90"/>
      <c r="B18" s="93"/>
      <c r="C18" s="93"/>
      <c r="D18" s="94" t="s">
        <v>41</v>
      </c>
      <c r="E18" s="94"/>
      <c r="F18" s="92">
        <v>15</v>
      </c>
      <c r="G18" s="106">
        <v>30</v>
      </c>
      <c r="H18" s="91">
        <v>5</v>
      </c>
      <c r="I18" s="111">
        <f t="shared" si="1"/>
        <v>5</v>
      </c>
      <c r="J18" s="91"/>
    </row>
    <row r="19" ht="20" customHeight="1" spans="1:10">
      <c r="A19" s="90"/>
      <c r="B19" s="93"/>
      <c r="C19" s="93"/>
      <c r="D19" s="94" t="s">
        <v>42</v>
      </c>
      <c r="E19" s="94"/>
      <c r="F19" s="92">
        <v>1000</v>
      </c>
      <c r="G19" s="92">
        <v>2000</v>
      </c>
      <c r="H19" s="91">
        <v>5</v>
      </c>
      <c r="I19" s="111">
        <f t="shared" si="1"/>
        <v>5</v>
      </c>
      <c r="J19" s="91"/>
    </row>
    <row r="20" ht="20" customHeight="1" spans="1:10">
      <c r="A20" s="90"/>
      <c r="B20" s="93"/>
      <c r="C20" s="93"/>
      <c r="D20" s="94" t="s">
        <v>43</v>
      </c>
      <c r="E20" s="94"/>
      <c r="F20" s="92">
        <v>20</v>
      </c>
      <c r="G20" s="92">
        <v>59</v>
      </c>
      <c r="H20" s="91">
        <v>5</v>
      </c>
      <c r="I20" s="111">
        <f t="shared" ref="I20:I24" si="2">IF(G20-F20&gt;0,H20,H20*(G20/F20))</f>
        <v>5</v>
      </c>
      <c r="J20" s="91"/>
    </row>
    <row r="21" ht="20" customHeight="1" spans="1:10">
      <c r="A21" s="90"/>
      <c r="B21" s="93"/>
      <c r="C21" s="93" t="s">
        <v>44</v>
      </c>
      <c r="D21" s="94" t="s">
        <v>45</v>
      </c>
      <c r="E21" s="94"/>
      <c r="F21" s="107">
        <v>1</v>
      </c>
      <c r="G21" s="107">
        <v>1</v>
      </c>
      <c r="H21" s="91">
        <v>5</v>
      </c>
      <c r="I21" s="111">
        <f t="shared" si="2"/>
        <v>5</v>
      </c>
      <c r="J21" s="91"/>
    </row>
    <row r="22" ht="23" customHeight="1" spans="1:10">
      <c r="A22" s="90"/>
      <c r="B22" s="93"/>
      <c r="C22" s="93" t="s">
        <v>46</v>
      </c>
      <c r="D22" s="94" t="s">
        <v>47</v>
      </c>
      <c r="E22" s="94"/>
      <c r="F22" s="92" t="s">
        <v>48</v>
      </c>
      <c r="G22" s="92" t="s">
        <v>48</v>
      </c>
      <c r="H22" s="91">
        <v>5</v>
      </c>
      <c r="I22" s="111">
        <v>5</v>
      </c>
      <c r="J22" s="91"/>
    </row>
    <row r="23" ht="23" customHeight="1" spans="1:10">
      <c r="A23" s="90"/>
      <c r="B23" s="93"/>
      <c r="C23" s="93"/>
      <c r="D23" s="94" t="s">
        <v>49</v>
      </c>
      <c r="E23" s="94"/>
      <c r="F23" s="92" t="s">
        <v>48</v>
      </c>
      <c r="G23" s="92" t="s">
        <v>48</v>
      </c>
      <c r="H23" s="91">
        <v>5</v>
      </c>
      <c r="I23" s="111">
        <v>5</v>
      </c>
      <c r="J23" s="91"/>
    </row>
    <row r="24" ht="24" customHeight="1" spans="1:10">
      <c r="A24" s="90"/>
      <c r="B24" s="93"/>
      <c r="C24" s="93" t="s">
        <v>50</v>
      </c>
      <c r="D24" s="94" t="s">
        <v>51</v>
      </c>
      <c r="E24" s="94"/>
      <c r="F24" s="92">
        <v>265</v>
      </c>
      <c r="G24" s="92">
        <v>257.96</v>
      </c>
      <c r="H24" s="91">
        <v>5</v>
      </c>
      <c r="I24" s="111">
        <f t="shared" si="2"/>
        <v>4.86716981132075</v>
      </c>
      <c r="J24" s="91" t="s">
        <v>52</v>
      </c>
    </row>
    <row r="25" ht="26" customHeight="1" spans="1:10">
      <c r="A25" s="90"/>
      <c r="B25" s="93" t="s">
        <v>53</v>
      </c>
      <c r="C25" s="93" t="s">
        <v>54</v>
      </c>
      <c r="D25" s="94" t="s">
        <v>55</v>
      </c>
      <c r="E25" s="94"/>
      <c r="F25" s="92" t="s">
        <v>56</v>
      </c>
      <c r="G25" s="92" t="s">
        <v>57</v>
      </c>
      <c r="H25" s="91">
        <v>6</v>
      </c>
      <c r="I25" s="112">
        <v>6</v>
      </c>
      <c r="J25" s="91"/>
    </row>
    <row r="26" ht="51" customHeight="1" spans="1:10">
      <c r="A26" s="90"/>
      <c r="B26" s="93"/>
      <c r="C26" s="93"/>
      <c r="D26" s="94" t="s">
        <v>58</v>
      </c>
      <c r="E26" s="94"/>
      <c r="F26" s="92" t="s">
        <v>59</v>
      </c>
      <c r="G26" s="91" t="s">
        <v>60</v>
      </c>
      <c r="H26" s="91">
        <v>8</v>
      </c>
      <c r="I26" s="112">
        <v>7</v>
      </c>
      <c r="J26" s="91" t="s">
        <v>61</v>
      </c>
    </row>
    <row r="27" ht="19" customHeight="1" spans="1:10">
      <c r="A27" s="90"/>
      <c r="B27" s="93"/>
      <c r="C27" s="93"/>
      <c r="D27" s="94" t="s">
        <v>62</v>
      </c>
      <c r="E27" s="94"/>
      <c r="F27" s="107">
        <v>0.95</v>
      </c>
      <c r="G27" s="107">
        <v>1</v>
      </c>
      <c r="H27" s="91">
        <v>8</v>
      </c>
      <c r="I27" s="112">
        <v>8</v>
      </c>
      <c r="J27" s="91"/>
    </row>
    <row r="28" ht="47" customHeight="1" spans="1:10">
      <c r="A28" s="90"/>
      <c r="B28" s="93"/>
      <c r="C28" s="93" t="s">
        <v>63</v>
      </c>
      <c r="D28" s="94" t="s">
        <v>64</v>
      </c>
      <c r="E28" s="94"/>
      <c r="F28" s="92" t="s">
        <v>59</v>
      </c>
      <c r="G28" s="91" t="s">
        <v>65</v>
      </c>
      <c r="H28" s="91">
        <v>8</v>
      </c>
      <c r="I28" s="112">
        <v>7</v>
      </c>
      <c r="J28" s="91" t="s">
        <v>61</v>
      </c>
    </row>
    <row r="29" ht="51" customHeight="1" spans="1:10">
      <c r="A29" s="90"/>
      <c r="B29" s="93" t="s">
        <v>66</v>
      </c>
      <c r="C29" s="93" t="s">
        <v>67</v>
      </c>
      <c r="D29" s="94" t="s">
        <v>68</v>
      </c>
      <c r="E29" s="94"/>
      <c r="F29" s="107">
        <v>0.9</v>
      </c>
      <c r="G29" s="107">
        <v>0.95</v>
      </c>
      <c r="H29" s="91">
        <v>10</v>
      </c>
      <c r="I29" s="111">
        <v>9</v>
      </c>
      <c r="J29" s="91" t="s">
        <v>69</v>
      </c>
    </row>
    <row r="30" spans="1:10">
      <c r="A30" s="95" t="s">
        <v>70</v>
      </c>
      <c r="B30" s="95"/>
      <c r="C30" s="95"/>
      <c r="D30" s="95"/>
      <c r="E30" s="95"/>
      <c r="F30" s="95"/>
      <c r="G30" s="95"/>
      <c r="H30" s="92">
        <v>100</v>
      </c>
      <c r="I30" s="113">
        <f>J8+SUM(I15:I29)</f>
        <v>96.8671698113207</v>
      </c>
      <c r="J30" s="113"/>
    </row>
    <row r="31" spans="1:10">
      <c r="A31" s="96" t="s">
        <v>71</v>
      </c>
      <c r="B31" s="96"/>
      <c r="C31" s="96"/>
      <c r="D31" s="96"/>
      <c r="E31" s="96"/>
      <c r="F31" s="96"/>
      <c r="G31" s="96"/>
      <c r="H31" s="96"/>
      <c r="I31" s="96"/>
      <c r="J31" s="96"/>
    </row>
    <row r="32" ht="86" customHeight="1" spans="1:10">
      <c r="A32" s="34" t="s">
        <v>72</v>
      </c>
      <c r="B32" s="34"/>
      <c r="C32" s="34"/>
      <c r="D32" s="34"/>
      <c r="E32" s="34"/>
      <c r="F32" s="34"/>
      <c r="G32" s="34"/>
      <c r="H32" s="34"/>
      <c r="I32" s="34"/>
      <c r="J32" s="34"/>
    </row>
    <row r="33" spans="1:10">
      <c r="A33" s="97" t="s">
        <v>73</v>
      </c>
      <c r="B33" s="97"/>
      <c r="C33" s="97"/>
      <c r="D33" s="97"/>
      <c r="E33" s="97"/>
      <c r="F33" s="97"/>
      <c r="G33" s="97"/>
      <c r="H33" s="97"/>
      <c r="I33" s="97"/>
      <c r="J33" s="97"/>
    </row>
    <row r="34" spans="1:10">
      <c r="A34" s="97" t="s">
        <v>74</v>
      </c>
      <c r="B34" s="97"/>
      <c r="C34" s="97"/>
      <c r="D34" s="97"/>
      <c r="E34" s="97"/>
      <c r="F34" s="97"/>
      <c r="G34" s="97"/>
      <c r="H34" s="97"/>
      <c r="I34" s="97"/>
      <c r="J34" s="97"/>
    </row>
  </sheetData>
  <mergeCells count="4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A30:G30"/>
    <mergeCell ref="I30:J30"/>
    <mergeCell ref="A31:J31"/>
    <mergeCell ref="A32:J32"/>
    <mergeCell ref="A33:J33"/>
    <mergeCell ref="A34:J34"/>
    <mergeCell ref="A12:A13"/>
    <mergeCell ref="A14:A29"/>
    <mergeCell ref="B15:B24"/>
    <mergeCell ref="B25:B28"/>
    <mergeCell ref="C15:C20"/>
    <mergeCell ref="C22:C23"/>
    <mergeCell ref="C25:C27"/>
    <mergeCell ref="A7:C11"/>
  </mergeCells>
  <printOptions horizontalCentered="1"/>
  <pageMargins left="0" right="0" top="0.590277777777778" bottom="0.590277777777778" header="0.314583333333333" footer="0.314583333333333"/>
  <pageSetup paperSize="9" scale="74" fitToHeight="0" orientation="portrait" horizontalDpi="600"/>
  <headerFooter/>
  <rowBreaks count="1" manualBreakCount="1">
    <brk id="34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topLeftCell="A8" workbookViewId="0">
      <selection activeCell="B13" sqref="B13:F13"/>
    </sheetView>
  </sheetViews>
  <sheetFormatPr defaultColWidth="9" defaultRowHeight="14.25"/>
  <cols>
    <col min="1" max="1" width="7.55" customWidth="1"/>
    <col min="2" max="2" width="10.2666666666667" customWidth="1"/>
    <col min="3" max="3" width="6.63333333333333" customWidth="1"/>
    <col min="4" max="4" width="19.6333333333333" customWidth="1"/>
    <col min="5" max="5" width="16.3583333333333" customWidth="1"/>
    <col min="6" max="6" width="17.175" customWidth="1"/>
    <col min="7" max="7" width="22.2666666666667" style="2" customWidth="1"/>
    <col min="8" max="9" width="10.3583333333333" customWidth="1"/>
    <col min="10" max="10" width="19.45" customWidth="1"/>
  </cols>
  <sheetData>
    <row r="1" spans="1:1">
      <c r="A1" s="3" t="s">
        <v>75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12</v>
      </c>
      <c r="B7" s="8"/>
      <c r="C7" s="8"/>
      <c r="D7" s="9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3" t="s">
        <v>18</v>
      </c>
    </row>
    <row r="8" s="1" customFormat="1" ht="18.5" customHeight="1" spans="1:10">
      <c r="A8" s="10"/>
      <c r="B8" s="10"/>
      <c r="C8" s="10"/>
      <c r="D8" s="11" t="s">
        <v>19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5" customHeight="1" spans="1:10">
      <c r="A9" s="10"/>
      <c r="B9" s="10"/>
      <c r="C9" s="10"/>
      <c r="D9" s="12" t="s">
        <v>20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5" customHeight="1" spans="1:10">
      <c r="A10" s="10"/>
      <c r="B10" s="10"/>
      <c r="C10" s="10"/>
      <c r="D10" s="12" t="s">
        <v>21</v>
      </c>
      <c r="E10" s="43"/>
      <c r="F10" s="43"/>
      <c r="G10" s="43"/>
      <c r="H10" s="10" t="s">
        <v>23</v>
      </c>
      <c r="I10" s="10" t="s">
        <v>23</v>
      </c>
      <c r="J10" s="10" t="s">
        <v>23</v>
      </c>
    </row>
    <row r="11" s="1" customFormat="1" ht="18.5" customHeight="1" spans="1:10">
      <c r="A11" s="10"/>
      <c r="B11" s="10"/>
      <c r="C11" s="10"/>
      <c r="D11" s="12" t="s">
        <v>22</v>
      </c>
      <c r="E11" s="43"/>
      <c r="F11" s="43"/>
      <c r="G11" s="43"/>
      <c r="H11" s="10" t="s">
        <v>23</v>
      </c>
      <c r="I11" s="10" t="s">
        <v>23</v>
      </c>
      <c r="J11" s="10" t="s">
        <v>23</v>
      </c>
    </row>
    <row r="12" s="1" customFormat="1" ht="26" customHeight="1" spans="1:10">
      <c r="A12" s="13" t="s">
        <v>24</v>
      </c>
      <c r="B12" s="14" t="s">
        <v>25</v>
      </c>
      <c r="C12" s="15"/>
      <c r="D12" s="15"/>
      <c r="E12" s="15"/>
      <c r="F12" s="44"/>
      <c r="G12" s="45" t="s">
        <v>26</v>
      </c>
      <c r="H12" s="46"/>
      <c r="I12" s="46"/>
      <c r="J12" s="65"/>
    </row>
    <row r="13" s="1" customFormat="1" ht="164.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29</v>
      </c>
      <c r="B14" s="19" t="s">
        <v>30</v>
      </c>
      <c r="C14" s="19" t="s">
        <v>31</v>
      </c>
      <c r="D14" s="20" t="s">
        <v>32</v>
      </c>
      <c r="E14" s="48"/>
      <c r="F14" s="49" t="s">
        <v>33</v>
      </c>
      <c r="G14" s="38" t="s">
        <v>34</v>
      </c>
      <c r="H14" s="38" t="s">
        <v>16</v>
      </c>
      <c r="I14" s="38" t="s">
        <v>18</v>
      </c>
      <c r="J14" s="38" t="s">
        <v>35</v>
      </c>
    </row>
    <row r="15" s="1" customFormat="1" ht="26.5" customHeight="1" spans="1:10">
      <c r="A15" s="21"/>
      <c r="B15" s="22" t="s">
        <v>36</v>
      </c>
      <c r="C15" s="22" t="s">
        <v>37</v>
      </c>
      <c r="D15" s="23" t="s">
        <v>76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5" customHeight="1" spans="1:10">
      <c r="A16" s="21"/>
      <c r="B16" s="22"/>
      <c r="C16" s="22"/>
      <c r="D16" s="23" t="s">
        <v>77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78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44</v>
      </c>
      <c r="D18" s="23" t="s">
        <v>76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77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78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46</v>
      </c>
      <c r="D21" s="23" t="s">
        <v>76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77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78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50</v>
      </c>
      <c r="D24" s="23" t="s">
        <v>76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77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78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79</v>
      </c>
      <c r="C27" s="22" t="s">
        <v>80</v>
      </c>
      <c r="D27" s="23" t="s">
        <v>76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77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78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54</v>
      </c>
      <c r="D30" s="23" t="s">
        <v>76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77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78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81</v>
      </c>
      <c r="D33" s="23" t="s">
        <v>76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77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78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63</v>
      </c>
      <c r="D36" s="23" t="s">
        <v>76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77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78</v>
      </c>
      <c r="E38" s="23"/>
      <c r="F38" s="37"/>
      <c r="G38" s="23"/>
      <c r="H38" s="56"/>
      <c r="I38" s="56"/>
      <c r="J38" s="10"/>
    </row>
    <row r="39" s="1" customFormat="1" ht="26.5" customHeight="1" spans="1:10">
      <c r="A39" s="21"/>
      <c r="B39" s="25" t="s">
        <v>82</v>
      </c>
      <c r="C39" s="26" t="s">
        <v>67</v>
      </c>
      <c r="D39" s="27" t="s">
        <v>76</v>
      </c>
      <c r="E39" s="57"/>
      <c r="F39" s="6"/>
      <c r="G39" s="23"/>
      <c r="H39" s="56"/>
      <c r="I39" s="56"/>
      <c r="J39" s="10"/>
    </row>
    <row r="40" s="1" customFormat="1" ht="26.5" customHeight="1" spans="1:10">
      <c r="A40" s="21"/>
      <c r="B40" s="25"/>
      <c r="C40" s="26"/>
      <c r="D40" s="28" t="s">
        <v>77</v>
      </c>
      <c r="E40" s="52"/>
      <c r="F40" s="6"/>
      <c r="G40" s="23"/>
      <c r="H40" s="56"/>
      <c r="I40" s="56"/>
      <c r="J40" s="10"/>
    </row>
    <row r="41" s="1" customFormat="1" ht="26.5" customHeight="1" spans="1:10">
      <c r="A41" s="21"/>
      <c r="B41" s="29"/>
      <c r="C41" s="30"/>
      <c r="D41" s="28" t="s">
        <v>78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70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71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8" customHeight="1" spans="1:10">
      <c r="A44" s="34" t="s">
        <v>72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" customHeight="1" spans="1:10">
      <c r="A45" s="35" t="s">
        <v>73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6" customHeight="1" spans="1:10">
      <c r="A46" s="35" t="s">
        <v>74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2019-03-29T17:58:00Z</dcterms:created>
  <cp:lastPrinted>2021-03-07T05:57:00Z</cp:lastPrinted>
  <dcterms:modified xsi:type="dcterms:W3CDTF">2023-05-23T16:02:21Z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A4AD3528C0D742F3841BBC32FA2B5C15_12</vt:lpwstr>
  </property>
</Properties>
</file>